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приложение 1" sheetId="1" r:id="rId1"/>
    <sheet name="прил 2_1 экономика " sheetId="2" r:id="rId2"/>
    <sheet name="2 уровень жизни" sheetId="3" r:id="rId3"/>
    <sheet name="3 ЖКХ" sheetId="4" r:id="rId4"/>
    <sheet name="4  природа " sheetId="5" r:id="rId5"/>
    <sheet name="5 управление " sheetId="6" r:id="rId6"/>
    <sheet name="Приложение 3" sheetId="7" r:id="rId7"/>
    <sheet name="Общее финансир" sheetId="8" r:id="rId8"/>
  </sheets>
  <definedNames>
    <definedName name="_ftn1" localSheetId="6">'Приложение 3'!$B$169</definedName>
    <definedName name="_ftnref1" localSheetId="6">'Приложение 3'!#REF!</definedName>
    <definedName name="_Toc333936307" localSheetId="2">'2 уровень жизни'!#REF!</definedName>
    <definedName name="_Toc333936307" localSheetId="3">'3 ЖКХ'!#REF!</definedName>
    <definedName name="_Toc333936307" localSheetId="4">'4  природа '!#REF!</definedName>
    <definedName name="_Toc333936307" localSheetId="5">'5 управление '!#REF!</definedName>
    <definedName name="_Toc333936307" localSheetId="1">'прил 2_1 экономика '!#REF!</definedName>
    <definedName name="_Toc339357511" localSheetId="6">'Приложение 3'!$A$120</definedName>
    <definedName name="_Toc339357514" localSheetId="6">'Приложение 3'!$A$100</definedName>
    <definedName name="_Toc339357534" localSheetId="6">'Приложение 3'!#REF!</definedName>
    <definedName name="_xlnm.Print_Titles" localSheetId="0">'приложение 1'!$3:$7</definedName>
    <definedName name="_xlnm.Print_Area" localSheetId="2">'2 уровень жизни'!$A$1:$J$40</definedName>
    <definedName name="_xlnm.Print_Area" localSheetId="3">'3 ЖКХ'!$A$1:$J$22</definedName>
    <definedName name="_xlnm.Print_Area" localSheetId="4">'4  природа '!$A$1:$J$11</definedName>
    <definedName name="_xlnm.Print_Area" localSheetId="5">'5 управление '!$A$1:$J$12</definedName>
    <definedName name="_xlnm.Print_Area" localSheetId="7">'Общее финансир'!$A$1:$F$40</definedName>
    <definedName name="_xlnm.Print_Area" localSheetId="1">'прил 2_1 экономика '!$A$1:$J$31</definedName>
    <definedName name="_xlnm.Print_Area" localSheetId="0">'приложение 1'!$A$1:$J$56</definedName>
    <definedName name="_xlnm.Print_Area" localSheetId="6">'Приложение 3'!$A$1:$E$165</definedName>
  </definedNames>
  <calcPr fullCalcOnLoad="1"/>
</workbook>
</file>

<file path=xl/sharedStrings.xml><?xml version="1.0" encoding="utf-8"?>
<sst xmlns="http://schemas.openxmlformats.org/spreadsheetml/2006/main" count="629" uniqueCount="406">
  <si>
    <t>Среднемесячная заработная плата одного работника, (рублей)</t>
  </si>
  <si>
    <t>МБУЗ «Молчановская ЦРБ»</t>
  </si>
  <si>
    <t xml:space="preserve">Количество закрепленных молодых специалистов в бюджетной сфере и приоритетных отраслях экономики района, (человек) </t>
  </si>
  <si>
    <t>Управление образования Администрации Молчановского района Томской области</t>
  </si>
  <si>
    <t xml:space="preserve">МАУК «ММЦНТ и Д» </t>
  </si>
  <si>
    <t>Количество пользователей МБУК «Молчановская межпоселенческая централизованная библиотечная система»</t>
  </si>
  <si>
    <t>МБУК «Молчановская межпоселенческая централизованная библиотечная система»</t>
  </si>
  <si>
    <t>Ввод в эксплуатацию жилых домов за счет всех источников финансирования, (тыс.кв.м. общей площади)</t>
  </si>
  <si>
    <t>Удельный вес площади жилищного фонда оборудованной водопроводом (%)</t>
  </si>
  <si>
    <t>Удельный вес площади жилищного фонда оборудованной газом (%)</t>
  </si>
  <si>
    <t>Направление 5 – Совершенствование муниципального управления</t>
  </si>
  <si>
    <t>Общий объем отгруженной продукции собственного производства в сельском хозяйстве (млн. рублей)</t>
  </si>
  <si>
    <t>2.5. Развитие туристической отрасли</t>
  </si>
  <si>
    <t>Контрольные индикаторы (показатели) развития Молчановского района до 2017 года</t>
  </si>
  <si>
    <t>(план)</t>
  </si>
  <si>
    <t>Выбросы  загрязняющих веществ в атмосферный воздух (тонн)</t>
  </si>
  <si>
    <t>1. Развитие экономики муниципального образования</t>
  </si>
  <si>
    <t>Актуализация информации, представленной на официальном интернет-сайте Молчановского района (www.molchanovo.tomskinvest.ru), в том числе работа по совершенствованию инвестиционного паспорта Молчановского района;</t>
  </si>
  <si>
    <t>Анализ рейтингов Молчановского района для отображения позиций Молчановского района;</t>
  </si>
  <si>
    <t>Проведение экономической оценки проектов</t>
  </si>
  <si>
    <t>Работа по выявлению потенциальных предпринимателей, оказание помощи на начальном этапе их деятельности;</t>
  </si>
  <si>
    <t xml:space="preserve">Увеличение объема  сельскохозяйственной продукции, появление новых предприятий, развитие экономических лидерой в сельскохозяйственной отрасли </t>
  </si>
  <si>
    <t>Проведение мероприятий по выделению и закреплению туристических зон для их дальнейшего обустройства и развития субъектами хозяйственной деятельности</t>
  </si>
  <si>
    <t>Формирование единой информационной базы по объектам, имеющим туристическое значение (памятники истории, объекты культурного, религиозного, природного наследия, места размещения и обслуживания туристов);</t>
  </si>
  <si>
    <t>Развитие связей с региональными туроператорами (включение территории Молчановского района в банк данных объектов туризма)</t>
  </si>
  <si>
    <t>Развитие музеев муниципальных учреждений на территории района</t>
  </si>
  <si>
    <t>Разработка программы развития внутреннего и въездного туризма на территории Молчановского района.</t>
  </si>
  <si>
    <t>Включение объектов инфраструктуры туризма (туристических баз, гостиниц, гостевых домов, объектов торговли, в том числе рынков, общественного питания, такси, придорожного сервиса, сувенирной продукции, продукции народных умельцев и пр.) в мероприятия долгосрочной целевой программы развития туризма</t>
  </si>
  <si>
    <t>Сопровождение инвестиционных туристских проектов в рамках долгосрочной целевой программы развития туризма</t>
  </si>
  <si>
    <t>Заместитель Главы Молчановского района по экономической политике; ОЭАиП, МУП "Центр поддержки малого предпринимательства и консультирования селян"; КУМИ; МАУК "ММЦНТиД", главы сельских поселений (по согласованию)</t>
  </si>
  <si>
    <t>2. Повышение уровня и качества жизни населения</t>
  </si>
  <si>
    <t>2.4. Закрепление молодежи на селе, обеспечение притока в район трудоспособного населения;</t>
  </si>
  <si>
    <t xml:space="preserve">2.5. Снижение уровня бедности населения </t>
  </si>
  <si>
    <t>Укрепление материально-технической базы учреждений образования;</t>
  </si>
  <si>
    <t>Внедрение новых федеральных государственных образовательных стандартов;</t>
  </si>
  <si>
    <t>Внедрение моделей дистанционного обучения;</t>
  </si>
  <si>
    <t xml:space="preserve">Заместитель Главы Молчановского района по управлению делами, Управление образования Администрации Молчановского района </t>
  </si>
  <si>
    <t>Укрепление материально-технической базы учреждений здравоохранения</t>
  </si>
  <si>
    <t>Заместитель Главы Молчановского района по управлению делами, МБУЗ "Молчановская ЦРБ"</t>
  </si>
  <si>
    <t>Сохранение и развитие музеев муниципальных учреждений района</t>
  </si>
  <si>
    <t>Развитие проектов поддержки молодежных инициатив и патриотического воспитания молодежи</t>
  </si>
  <si>
    <t>Выплата северной надбавки к заработной плате молодым специалистам социальной сферы района с первого дня работы в полном размере</t>
  </si>
  <si>
    <t>Заместитель Главы Молчановского района по управлению делами; руководители муниципальных учреждений; главы сельских поселений (по согласованию)</t>
  </si>
  <si>
    <t xml:space="preserve">Увеличения числа молодых семей; миграционный приток населения </t>
  </si>
  <si>
    <t>Содействие развитию малого и среднего предпринимательства, малых форм хозяйствования</t>
  </si>
  <si>
    <t>Изучение потребности рынка труда</t>
  </si>
  <si>
    <t>Заместитель Главы Молчановского района по экономической политике; ОЭАиП, МУП "Центр поддержки малого предпринимательства и консультирования селян"; КУМИ; главы сельских поселений (по согласованию); ОГКУ «Центр занятости населения Молчановского района»</t>
  </si>
  <si>
    <t>3. Улучшение комфортности проживания на территории района</t>
  </si>
  <si>
    <t>3.1 Повышение эффективности жилищно – коммунальной сферы района</t>
  </si>
  <si>
    <t>Реализация мероприятий программы газификации населенных пунктов Молчановского района</t>
  </si>
  <si>
    <t>Обеспечение населения качественной питьевой водой, в том числе обустройство родников, колодцев</t>
  </si>
  <si>
    <t>Организация утилизации и переработки бытовых и промышленных отходов</t>
  </si>
  <si>
    <t>Развитие улично-дорожной сети Молчановского района</t>
  </si>
  <si>
    <t>Развитие малоэтажного жилищного строительства</t>
  </si>
  <si>
    <t>Содействие развитию объектов потребительского рынка</t>
  </si>
  <si>
    <t>Стимулирование повышению стандартов качества обслуживания населения</t>
  </si>
  <si>
    <t xml:space="preserve"> 4. Формирование системы эффективного природопользования </t>
  </si>
  <si>
    <t>4.1. Повышение эффективности использования восполняемых природных ресурсов:</t>
  </si>
  <si>
    <r>
      <t>4.2.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Обеспечение экологической безопасности и безопасности жизнедеятельности</t>
    </r>
    <r>
      <rPr>
        <sz val="10"/>
        <rFont val="Times New Roman"/>
        <family val="1"/>
      </rPr>
      <t xml:space="preserve"> </t>
    </r>
  </si>
  <si>
    <t>4.3. Совершенствование системы управления охраной окружающей среды и рационального природопользования</t>
  </si>
  <si>
    <t>Работа по ликвидации несанкционированных свалок</t>
  </si>
  <si>
    <t>Строительство канализационных сетей</t>
  </si>
  <si>
    <t>Благоустройство и озеленение территории</t>
  </si>
  <si>
    <t>Развитие системы аутсорсинга  путем вовлечения в хозяйственный процесс малых предприятий;</t>
  </si>
  <si>
    <t xml:space="preserve">Совершенствование структуры управления Администрации Молчановского района </t>
  </si>
  <si>
    <t>Активизация системной работы с арендаторами муниципальной собственности</t>
  </si>
  <si>
    <t xml:space="preserve">Корректировка величины арендной платы с ориентацией на рыночные цены </t>
  </si>
  <si>
    <t>Заместитель Главы Молчановского района по управлению делами; МАУК "Межпоселенческий методический центр народного творчества и досуга"; МБУК "Молчановская межпоселенческая централизованная библиотечная система"</t>
  </si>
  <si>
    <t xml:space="preserve">
Сохранение и развитие культуры на селе; совершенствование системы оказания муниципальных услуг в культурной сфере</t>
  </si>
  <si>
    <t>Увеличение дохов населения, увеличение числа занятых в экономике</t>
  </si>
  <si>
    <t>Увеличение собственных доходов бюджета района; повышение  эффективности  бюджетных расходов;  повышение качества предоставляемых муниципальных услуг</t>
  </si>
  <si>
    <t>Повышение доступности и прозрачности деятельности органов местного самоуправления; повышение имиджа органов местного самоуправления района</t>
  </si>
  <si>
    <t xml:space="preserve">
Увеличение собственных доходов бюджета района; повышение  эффективности бюджетных расходов; повышение активности субъектов малого и среднего предпринимательства в хозяйственной деятельности района; развитие взаимодействия, согласование интересов субъектов хозяйственной деятельности и позиций власти
</t>
  </si>
  <si>
    <t xml:space="preserve"> Увеличение объёма отгруженной продукции собственными силами; увеличение объёма инвестиций;
 создание новых рабочих мест; увеличение и обеспечение устойчивости доходной базы бюджета Молчановского района;
 создание новых, в том числе развитие районообразующих предприятий (экономических лидеров)
</t>
  </si>
  <si>
    <t xml:space="preserve"> Увеличение объёма отгруженной продукции собственными силами; увеличение объёма инвестиций;
 создание новых рабочих мест; 
 создание новых, в том числе развитие районообразующих предприятий (экономических лидеров в лесной отрасли)</t>
  </si>
  <si>
    <t xml:space="preserve"> Увеличение объёма отгруженной продукции собственными силами; увеличение объёма инвестиций;
 создание новых рабочих мест; увеличение и обеспечение устойчивости доходной базы бюджета Молчановского района;
 создание новых, в том числе развитие районообразующих предприятий (экономических лидеров в строительной отрасли)</t>
  </si>
  <si>
    <t xml:space="preserve"> Увеличение объёма платных услуг; развитие межрайонных экономических связей; увеличение объёма инвестиций;
 создание новых рабочих мест; увеличение и обеспечение устойчивости доходной базы бюджета Молчановского района;
создание новых предприятий</t>
  </si>
  <si>
    <t>Повышение уровня образования населения; сохранение и укрепление здоровья детей и подростков</t>
  </si>
  <si>
    <t xml:space="preserve">
Улучшение демографической ситуации, снижение смертности; сохранение и укрепление здоровья населения
</t>
  </si>
  <si>
    <t xml:space="preserve">Повышение  уровня и качества жилищно – коммунальных услуг; внедрение энергосберегающих технологий и инноваций;  обеспечение безопасности жизнедеятельности населения района; привлечение инвестиций в сферу обслуживания населения
</t>
  </si>
  <si>
    <t xml:space="preserve"> Улучшение состояния здоровья населения района;
снижение негативного воздействия на окружающую среду </t>
  </si>
  <si>
    <t xml:space="preserve">Снижение негативного воздействия на окружающую среду </t>
  </si>
  <si>
    <t xml:space="preserve"> Улучшение состояния здоровья населения района;
улучшение состояния государственных заказников, парков, памятников природы и прочих объектов природной среды</t>
  </si>
  <si>
    <t>1.5. Развитие туристической отрасли</t>
  </si>
  <si>
    <t>Всего по первому приоритетному направлению за весь период реализации программы, в том числе по годам:</t>
  </si>
  <si>
    <t>Снижение уровня заболеваемости населения района, повышение уровня доступности медицинских услуг</t>
  </si>
  <si>
    <t>Обеспечение населения услугами по организации досуга и отдыха</t>
  </si>
  <si>
    <t>Обеспечение населения услугами библиотечного обслуживания</t>
  </si>
  <si>
    <t>Всего по второму приоритетному направлению за весь период реализации, в том числе по годам</t>
  </si>
  <si>
    <t>Снижение уровня заболеваемости детей и подростков</t>
  </si>
  <si>
    <t>Администрация Тунгусовского сельского поселения</t>
  </si>
  <si>
    <t>Администрация Сугинского сельского поселения</t>
  </si>
  <si>
    <t>Администрация Молчановского сельского поселения</t>
  </si>
  <si>
    <t>Администрация Наргинского сельского поселения</t>
  </si>
  <si>
    <t>Администрация Могочинского сельского поселения</t>
  </si>
  <si>
    <t>Повышение  уровня и качества жилищно – коммунальных услуг; внедрение энергосберегающих технологий и инноваций; повышение уровня благоустройства жилищного фонда и инфраструктуры района; повышение уровня и качества облуживания населения в соответствии с современными требованиями; обеспечение безопасности жизнедеятельности населения района; привлечение инвестиций в сферу обслуживания населения</t>
  </si>
  <si>
    <t>Всего по третьему приоритетному направлению за весь период реализации, в том числе по годам:</t>
  </si>
  <si>
    <t>Снижение негативного воздействия на окружающую среду</t>
  </si>
  <si>
    <t>Всего по четвёртому приоритетному  направлению за весь период реализации программы, в том числе по годам</t>
  </si>
  <si>
    <t>Всего по четвёртому приоритетному  направлению за весь период реализации программы, в том числе по годам:</t>
  </si>
  <si>
    <t>Организация и развитие многофункционального центра</t>
  </si>
  <si>
    <t xml:space="preserve">Реализация МЦП «Развитие муниципальной службы в муниципальном образовании «Молчановский район на 2013-2015 годы» </t>
  </si>
  <si>
    <t>Улучшение качества предоставления муниципальных услуг</t>
  </si>
  <si>
    <t>Количество субъектов малого и среднего предпринимательства (ед.)</t>
  </si>
  <si>
    <t>5.3. Повышение эффективности управления собственностью и развитие сферы земельных отношений</t>
  </si>
  <si>
    <t>Станция водоочистки в с.Молчаново</t>
  </si>
  <si>
    <t>Ожидаемые результаты</t>
  </si>
  <si>
    <t>Рост объемов сельскохозяйственного производства на территории Молчановского района</t>
  </si>
  <si>
    <t>Рост объемов производства сельскохозяйственной продукции в районе</t>
  </si>
  <si>
    <t xml:space="preserve">Ожидаемые результаты </t>
  </si>
  <si>
    <t>Улучшение ситуации в неблагополучных семьях</t>
  </si>
  <si>
    <t>Реализация мероприятий по повышению уровня  благоустройства жилищного фонда</t>
  </si>
  <si>
    <t>Ведение мониторинга состояния  потребительского рынка на территории Молчановского района</t>
  </si>
  <si>
    <t>Содействие повышению уровня профессиональной подготовки и квалификации кадров в сфере торговли и бытового обслуживания</t>
  </si>
  <si>
    <t>Повышение уровня благоустройства жилищного фонда и инфраструктуры района</t>
  </si>
  <si>
    <t>Повышение уровня и качества облуживания населения в сфере потребительского рынка  в соответствии с современными требованиями</t>
  </si>
  <si>
    <t>Заместитель Главы Молчановского района по экономической политике; ОЭАиП, МУП "Центр поддержки малого предпринимательства и консультирования селян"; главы сельских поселений (по согласованию)</t>
  </si>
  <si>
    <t>5.1. Формирование и исполнение бюджета Молчановского района с учетом приоритетных направлений развития района</t>
  </si>
  <si>
    <t>5.2 Совершенствование системы муниципального управления, в том числе переход на управление ориентированное на результат</t>
  </si>
  <si>
    <t>5.3 Повышение эффективности управления муниципальной собственностью и развитие сферы земельных отношений</t>
  </si>
  <si>
    <t>5. Совершенствование системы муниципального управления</t>
  </si>
  <si>
    <t>Размещение заказов на поставки товаров, выполнение работ, оказание услуг для государственных и муниципальных нужд в соответствии с потребностями субъектов бюджетного планирования</t>
  </si>
  <si>
    <t>Инвентаризация объектов муниципальной собственности, их учет, проведение технической инвентаризации и государственной регистрации прав на объекты муниципальной собственности</t>
  </si>
  <si>
    <t>Ведение реестра муниципальной собственности</t>
  </si>
  <si>
    <t>Ведения единого реестра договоров аренды и учета недвижимого имущества, находящегося в арендном обороте</t>
  </si>
  <si>
    <t>Выявление бесхозяйных  объектов недвижимости на территории Молчановского района, с целью включения реестр муниципальной собственности</t>
  </si>
  <si>
    <t>Вовлечение свободных производственных площадей в хозяйственную деятельность</t>
  </si>
  <si>
    <t>Реализация концепции управления муниципальной собственностью</t>
  </si>
  <si>
    <t>Вовлечение субъектов малого и среднего предпринимательства Молчановского района в процесс использования объектов муниципальной собственности</t>
  </si>
  <si>
    <t>Создание полноценной системы контроля над объектами муниципальной собственности, в том числе земельными ресурсами, являющими основными источниками неналоговых доходов местных бюджетов</t>
  </si>
  <si>
    <t>Развитие системы использования программно-целевых методов планирования</t>
  </si>
  <si>
    <t>Совершенствование системы докладов о результатах и основных направлениях деятельности субъектов бюджетного планирования</t>
  </si>
  <si>
    <t>Обеспечение равных финансовых возможностей органов местного самоуправления поселений Молчановского района по осуществлению своих полномочий по вопросам местного значения</t>
  </si>
  <si>
    <t>Создание системы учета потребности в предоставляемых бюджетных услугах</t>
  </si>
  <si>
    <t>Установление стандартов качества предоставления бюджетных услуг</t>
  </si>
  <si>
    <t>Реализация мероприятий по увеличению доходной базы бюджета Молчановского района</t>
  </si>
  <si>
    <t>Создание единой системы непрерывного обучения муниципальных служащих</t>
  </si>
  <si>
    <t>Формирование и подготовка кадрового резерва на замещение должностей муниципальной службы</t>
  </si>
  <si>
    <t>Переход на предоставление муниципальных услуг в электронном виде</t>
  </si>
  <si>
    <t>Регламентирование деятельности органов местного самоуправления и учреждений Молчановского района</t>
  </si>
  <si>
    <t>Совершенствование методов получения полноценной информации о реальной ситуации и социально-экономических показателях  Молчановского района</t>
  </si>
  <si>
    <t>Активное привлечение населения к решению вопросов местного значения и формированию органов местного самоуправления, а также участие в их деятельности</t>
  </si>
  <si>
    <t>Совершенствование методов работы с населением</t>
  </si>
  <si>
    <t>Развитие социального и  частно – муниципального партнерства</t>
  </si>
  <si>
    <t>Управление финансов Администрации Молчановского района; Заместитель Главы Молчановского района по управлению делами; Заместитель Главы Молчановского района по экономической политике</t>
  </si>
  <si>
    <t>Заместитель Главы Молчановского района по управлению делами; Заместитель Главы Молчановского района по экономической политике</t>
  </si>
  <si>
    <t>Заместитель Главы Молчановского района по экономической политике; КУМИ; МУП "Центр поддержки малого предпринимательства и консультирования селян"; главы сельских поселений (по согласованию)</t>
  </si>
  <si>
    <t>Укрепление материально-технической базы учреждений культуры (приобретение оборудования, музыкальных инструментов и пр.)</t>
  </si>
  <si>
    <t>Участие в областных, региональных, всероссийских, международных мероприятиях</t>
  </si>
  <si>
    <t>Сохранение (реконструкция) объектов учреждений культуры</t>
  </si>
  <si>
    <t>Внедрение современных технологий в методические процессы, а также современных форм досуговой деятельности для населения</t>
  </si>
  <si>
    <t>Развитие платных услуг в сфере культуры и досуга</t>
  </si>
  <si>
    <t>Повышение информированности населения о культурном потенциале района</t>
  </si>
  <si>
    <t>Направление 1 - Развитие экономики муниципального образования</t>
  </si>
  <si>
    <t>1.1. Повышение инвестиционной привлекательности района</t>
  </si>
  <si>
    <t>1.2. Сохранение и развитие сельскохозяйственной отрасли</t>
  </si>
  <si>
    <t>1.3. Развитие лесной отрасли</t>
  </si>
  <si>
    <t>1.4. Развитие строительной отрасли</t>
  </si>
  <si>
    <t>Направление 2 - Повышение уровня и качества жизни населения</t>
  </si>
  <si>
    <t>2.1. Совершенствование системы образования</t>
  </si>
  <si>
    <t>2.2. Сохранение здоровья населения и формирования здорового образа жизни</t>
  </si>
  <si>
    <t>2.3. Повышение эффективности деятельности сферы культуры и альтернативных форм досуга молодежи</t>
  </si>
  <si>
    <t xml:space="preserve">Вовлеченность населения в культурно - досуговые мероприятия (количество посетителей мероприятий) </t>
  </si>
  <si>
    <t>2.4. Закрепление молодежи на селе, обеспечение притока в район трудоспособного населения и квалифицированных кадров</t>
  </si>
  <si>
    <t>2.5. Снижение уровня бедности населения</t>
  </si>
  <si>
    <t>Направление 3 – Улучшение комфортности проживания на территории района</t>
  </si>
  <si>
    <t>3.1. Повышение эффективности жилищно – коммунальной сферы района</t>
  </si>
  <si>
    <t>3.2. Развитие инфраструктуры и жилищного строительства</t>
  </si>
  <si>
    <t>3.3. Развитие потребительского рынка</t>
  </si>
  <si>
    <t>Количество предприятий в сфере потребительского рынка</t>
  </si>
  <si>
    <t>Направление 4 - Формирование системы эффективного природопользования</t>
  </si>
  <si>
    <t>4.1. Повышение эффективности использования восполняемых природных ресурсов</t>
  </si>
  <si>
    <t>4.2. Обеспечение экологической безопасности и безопасности жизнедеятельности</t>
  </si>
  <si>
    <t>4.3. Совершенствование системы управления охраной окружающей среды и рационального природопользования, обращение с отходами</t>
  </si>
  <si>
    <t>Количество областных целевых программ, в реализации которых район принял участие</t>
  </si>
  <si>
    <t>5.1. Эффективное формирование и исполнение бюджета Молчановского района</t>
  </si>
  <si>
    <t>Доля средств, сэкономленных при размещении заказов на поставки товаров и услуг для муниципальных нужд на торгах, %</t>
  </si>
  <si>
    <t>КУМИ</t>
  </si>
  <si>
    <t>опрос населения</t>
  </si>
  <si>
    <t>Естественная убыль (на 1000 человек населения)</t>
  </si>
  <si>
    <t>Число случаев смерти детей до 1 года (случаев на 1 тыс.человек населения)</t>
  </si>
  <si>
    <t>Доля населения района, удовлетворенного деятельностью органов местного самоуправления (% от числа опрошенных)</t>
  </si>
  <si>
    <t xml:space="preserve">Объем инвестиций в объекты жилищно-коммунального хозяйства (млн.рублей) </t>
  </si>
  <si>
    <t>Доля молодежи (16-35 лет) в общей численности населения района (%)</t>
  </si>
  <si>
    <t>Проектные и программные мероприятия</t>
  </si>
  <si>
    <t>Организационные мероприятия программы</t>
  </si>
  <si>
    <t>Период реализации</t>
  </si>
  <si>
    <t>Инициатор / ответственный исполнитель</t>
  </si>
  <si>
    <t>2015 - 2017</t>
  </si>
  <si>
    <t>2015-2017</t>
  </si>
  <si>
    <t>2013-2017</t>
  </si>
  <si>
    <t>Администрация Молчановского района / СМиСП</t>
  </si>
  <si>
    <t>ОАО "Томская продовольственная компания"</t>
  </si>
  <si>
    <t>2013 - 2017</t>
  </si>
  <si>
    <t>Администрация Молчановского района / СМиСП и МФХ</t>
  </si>
  <si>
    <t>Администрация Молчановского района / МФХ</t>
  </si>
  <si>
    <t>Глава К(Ф)Х Кухленкова Е.О.</t>
  </si>
  <si>
    <t>2013 - 2014</t>
  </si>
  <si>
    <t>Глава К(Ф)Х Кухленков О.О.</t>
  </si>
  <si>
    <t>2013- 2014</t>
  </si>
  <si>
    <t>ИП Тмоян Л.П.</t>
  </si>
  <si>
    <t>2013-2014</t>
  </si>
  <si>
    <t>субъекты МиСП, малые формы хозяйствования</t>
  </si>
  <si>
    <t>2014-2017</t>
  </si>
  <si>
    <t>ИП Паньков И.С.</t>
  </si>
  <si>
    <t>2016-2017</t>
  </si>
  <si>
    <t>№п/п</t>
  </si>
  <si>
    <t>Создание кирпичного завода</t>
  </si>
  <si>
    <t>Углубленная переработка древесины</t>
  </si>
  <si>
    <t>Углубленная переработка дикоросов</t>
  </si>
  <si>
    <t>ДЦП «Развитие потребительского рынка и сферы услуг в Молчановском районе на 2013-2017 годы»</t>
  </si>
  <si>
    <t xml:space="preserve">Строительство павильона для проведения ярмарок в с.Молчаново </t>
  </si>
  <si>
    <t>ДЦП "Развитие малого и среднего предпринимательства на территории Молчановского района на 2013-2017 годы"</t>
  </si>
  <si>
    <t>Реализация ДЦП "Развитие сельскохозяйственного производства в Томской области на 2013-2020 годы"</t>
  </si>
  <si>
    <t>ДЦП "Развитие малых форм хозяйствования и мелкотоварного производства на территории Молчановского района на 2011-2015 г.г."</t>
  </si>
  <si>
    <t>Строительство животноводческого помещения для размещения крупного рогатого скота 300 голов в с. Гришино</t>
  </si>
  <si>
    <t>Установка модульного мини-завода и цеха для переработки мяса с. Гришино</t>
  </si>
  <si>
    <t>Установка модульного мини-завода и цеха для переработки молока с. Гришино</t>
  </si>
  <si>
    <t>Техническое переоснащение цеха по переработке молока в с. Майково</t>
  </si>
  <si>
    <t>Строительство убойного цеха в с. Гришино</t>
  </si>
  <si>
    <t>Техническое переоснащение хозяйств, занимающися выращиванем зерновых культур</t>
  </si>
  <si>
    <t>Организация тепличного хозяйства в с.Молчаново</t>
  </si>
  <si>
    <t>Разработка и реализация ДЦП «Развитие внутреннего и въездного туризма на территории Молчановского района на 2014-2018 годы»</t>
  </si>
  <si>
    <t>Организация и развитие муниципального «Бизнес-инкубатора»</t>
  </si>
  <si>
    <t xml:space="preserve">Увеличение объёма инвестиций, создание новых рабочих мест </t>
  </si>
  <si>
    <t xml:space="preserve">Увеличение объёма отгруженной продукции, создание новых рабочих мест, увеличение и обеспечение устойчивости доходной базы бюджета Молчановского района; </t>
  </si>
  <si>
    <t>Увеличение объема  сельскохозяйственной продукции, обеспечение населения экологически чистой продукцией, рост доходов населения</t>
  </si>
  <si>
    <t>Создание новых рабочих мест, увеличение объёма отгруженной продукции собственными силами</t>
  </si>
  <si>
    <t xml:space="preserve">Увеличение объёма инвестиций, создание новых рабочих мест, рост объёма производства </t>
  </si>
  <si>
    <t>Реализация ВЦП «Повышение эффективности функционирования системы здравоохранения в Томской области»</t>
  </si>
  <si>
    <t>Администрация Молчановского района / МБУЗ "Молчановская ЦРБ"</t>
  </si>
  <si>
    <t>2013-2016</t>
  </si>
  <si>
    <t>Строительство ФАПа в с.Тунгусово</t>
  </si>
  <si>
    <t>Строительство ФАПа в с.Майково</t>
  </si>
  <si>
    <t>Реконструкция ФАПА в с. Сулзат</t>
  </si>
  <si>
    <t xml:space="preserve">Строительство нового здания инфекционного отделения МБУЗ "Молчанвская ЦРБ" </t>
  </si>
  <si>
    <t>ДЦП «Укрепление кадрового потенциала муниципальной системы здравоохранения Молчановского района на 2012 – 2014 годы»</t>
  </si>
  <si>
    <t>ВЦП «Предоставление скорой медицинской помощи в Молчановском районе на 2012-2014 годы"»</t>
  </si>
  <si>
    <t>ВЦП "Оказание амбулаторно-поликлинической помощи при фельдшерских пунктах Молчановского района на 2012-2014 годы"</t>
  </si>
  <si>
    <t xml:space="preserve">ВЦП «Вакцинопрофилактика на территории Молчановского района на 2011-2013 годы </t>
  </si>
  <si>
    <t>ВЦП «Профилактика туберкулёза на территории Молчановского района»</t>
  </si>
  <si>
    <t>Капитальный ремонт поликлиники МБУЗ "Молчановская ЦРБ"</t>
  </si>
  <si>
    <t>ВЦП "Организация оздоровления и отдыха детей и подростков в каникулярный период на 2012-2014 годы"</t>
  </si>
  <si>
    <t>ВЦП "Организация предоставления дополнительного образования детям на территории Молчановского района на 2013-2015 годы"</t>
  </si>
  <si>
    <t>ВЦП «Организация предоставления дополнительного образования детям в области культуры на территории Молчановского района на 2012-2014 годы"</t>
  </si>
  <si>
    <t>ВЦП «Создание условий для обеспечения поселений, входящих в состав Молчановского района, услугами по организации досуга и услугами организаций культуры на 2012-2014 гг.»</t>
  </si>
  <si>
    <t>ВЦП «Проведение крупномасштабных мероприятий отрасли культуры, формирование условий для создания и популяризации культурных ценностей»</t>
  </si>
  <si>
    <t>ВЦП «Организация предоставления детям дополнительного образования по физкультурно - спортивному направлению на территории Молчановского района на 2012-2014 годы»</t>
  </si>
  <si>
    <t>ВЦП «Библиотечное обслуживание населения межпоселенческими библиотеками на территории Молчановского района на 2012 -2014 годы»</t>
  </si>
  <si>
    <t>ВЦП «Организация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 на территории Молчановского района на  2013-2015 годы»</t>
  </si>
  <si>
    <t>ВЦП «Модернизация системы общего образования в рамках национальной образовательной инициативы "Наша новая школа""</t>
  </si>
  <si>
    <t>ВЦП «Организация предоставления общедоступного бесплатного дошкольного образования на территории Молчановского района на 2013-2015 годы»</t>
  </si>
  <si>
    <t>Капитальный ремонт объектов образования (здания МКОУ "Суйгинская СОШ", МБОУ "Молчановская СОШ №1", МБОУ "Могочинская СОШ")</t>
  </si>
  <si>
    <t>Капитальный ремонт объектов культуры (Дома досуга с.Нарга, Дома досуга с.Тунгусово, Дома Досуга с.Могочино)</t>
  </si>
  <si>
    <t>Реализация программы "Улучшение демографической ситуации на территории Молчановского района на 2012-2015 годы"</t>
  </si>
  <si>
    <t>МЦП «Предоставление молодым семьям муниципальной поддержки на приобретение (строительство) жилья на территории Молчановского района на 2011 - 2015 годы»</t>
  </si>
  <si>
    <t>ДЦП"Развитие физической культуры и спорта в Молчановском районе на 2013-2016 гг"</t>
  </si>
  <si>
    <t>Реализация ВЦП "Организация работы по профилактике семейного неблагополучия"</t>
  </si>
  <si>
    <t>Реализация ВЦП "Организация работы по развитию форм жизнеустройства детей-сирот и детей, оставшихся без попечения родителей"</t>
  </si>
  <si>
    <t>Реализация ДЦП "Повышение качества жизни пожилых людей в Молчановском районе на 2013-2015 годы"</t>
  </si>
  <si>
    <t>Администрация Молчановского района / Управление образования</t>
  </si>
  <si>
    <t>Администрация Молчановского района / МАУК "ММЦНТиД"</t>
  </si>
  <si>
    <t>Администрация Молчановского района / МБУК "ММЦБС"</t>
  </si>
  <si>
    <t>Администрация Молчановского района</t>
  </si>
  <si>
    <t>ВЦП "Профилактика правонарушений и наркомании в Молчановском районе"</t>
  </si>
  <si>
    <t>2013-2015</t>
  </si>
  <si>
    <t>Комплексная компактная застройка «Северо-Западного микрорайона» на 200 домов</t>
  </si>
  <si>
    <t>Комплексная компактная застройка микрорайона «Солнечный» с.Молчаново</t>
  </si>
  <si>
    <t>Разработка и реализация новой программы "Энергосбережения и повышения энергетической эффективности на территории Молчановского района Томской области на период  2013 по 2017 годы"</t>
  </si>
  <si>
    <t>Реализация ДЦП «Социальное развитие села Молчановского района Томской области до 2015 года»</t>
  </si>
  <si>
    <t>Газоснабжение с.Молчаново (2 очередь) в рамках ДЦП "Социальное развитие села Томской области до 2015 года"</t>
  </si>
  <si>
    <t>Газификация с.Тунгусово</t>
  </si>
  <si>
    <t>Реализация программы комплексного развития систем коммунальной инфраструктуры Тунгусовского сельского поселения на 2012-2015 годы</t>
  </si>
  <si>
    <t>Реализация программы комплексного развития систем коммунальной инфраструктуры Суйгинского  сельского поселения на 2012-2015 годы</t>
  </si>
  <si>
    <t>Реализация программы комплексного развития систем коммунальной инфраструктуры Молчановского сельского поселения на 2012-2015 годы</t>
  </si>
  <si>
    <t>Реализация программы комплексного развития систем коммунальной инфраструктуры Наргинского  сельского поселения на 2013-2017 годы</t>
  </si>
  <si>
    <t>Реализация программы комплексного развития систем коммунальной инфраструктуры Могочинского  сельского поселения на 2013-2015 годы</t>
  </si>
  <si>
    <t>Строительство канализационных сетей в с. Молчаново</t>
  </si>
  <si>
    <t>Создание условий для развития творческого, художественного, научного потенциала молодежи</t>
  </si>
  <si>
    <t>Поддержка молодежных общественных объединений, общественно-значимых инициатив</t>
  </si>
  <si>
    <t>Разработка и внедрение эффективных форм профилактики социально-негативных явлений молодежной среды</t>
  </si>
  <si>
    <t>Осуществление целевого набора молодых специалистов в бюджетные учреждения района</t>
  </si>
  <si>
    <t>Муниципальная поддержка на приобретение (строительство) жилья для молодых семей, молодых специалистов</t>
  </si>
  <si>
    <t>Вовлечение молодежи в развитие малого и среднего предпринимательства, содействие занятости молодёжи</t>
  </si>
  <si>
    <t>Объём выполненных работ по договорам строительного подряда (млн. руб.)</t>
  </si>
  <si>
    <t xml:space="preserve">Количество субъектов предпринимательской деятельности, вовлечённых в туристическую отрасль </t>
  </si>
  <si>
    <t>Проведение мониторинга положения на рынке труда выпускников учреждений профессионального образования</t>
  </si>
  <si>
    <t>Развитие активных форм занятости, в том числе временных и общественных работ</t>
  </si>
  <si>
    <t>Проведение мониторинга численности граждан с уровнем доходов ниже прожиточного минимума</t>
  </si>
  <si>
    <t>Осуществление комплекса мер по легализации заработной платы и занятости</t>
  </si>
  <si>
    <t>Совершенствование системы оплаты труда, работников бюджетной сферы</t>
  </si>
  <si>
    <t>Реализация мероприятий по модернизации коммунальной инфраструктуры, в том числе  с привлечением средств частных инвесторов</t>
  </si>
  <si>
    <t>Стимулирование производителей и потребителей жилищно - коммунальных услуг к внедрению инновационных технологий ресурсопотребления и ресурсосбережения</t>
  </si>
  <si>
    <t>Реализация мероприятий по энергосбережению и повышению энергетической эффективности</t>
  </si>
  <si>
    <t>Комплексное развитие систем коммунальной инфраструктуры сельских поселений Молчановского района</t>
  </si>
  <si>
    <t>Строительство и ремонт сетей канализации и прочих объектов инженерной инфраструктуры жилищно-коммунального хозяйства</t>
  </si>
  <si>
    <t>Содержание защитного гидротехнического сооружения в с. Могочино</t>
  </si>
  <si>
    <t>№ п/п</t>
  </si>
  <si>
    <t>Наименование мероприятия</t>
  </si>
  <si>
    <t>Сроки исполнения (год)</t>
  </si>
  <si>
    <t>Развитие и внедрение современных экологически чистых ресурсо-, энергосберегающих и безотходных технологий</t>
  </si>
  <si>
    <t>Создание и развитие системы особо охраняемых природных территорий, создание условий для сохранения разнообразия используемых биологических ресурсов</t>
  </si>
  <si>
    <t>Вывод из эксплуатации устаревшего оборудования</t>
  </si>
  <si>
    <t>постоянно (2013-2017)</t>
  </si>
  <si>
    <t>Организация утилизации и переработки бытовых и промышленных отходов, в том числе реализация мероприятий по строительству и реконструкции полигонов твердых бытовых отходов</t>
  </si>
  <si>
    <t>Информационное обеспечение жителей района по вопросам охраны окружающей среды</t>
  </si>
  <si>
    <t>Развитие системы непрерывного экологического образования, форм общественного природоохранного движения и экологической культуры населения</t>
  </si>
  <si>
    <t>Организация мероприятий межпоселенческого характера по охране окружающей среды, в том числе работа координационного совета Администрации Молчановского района по охране окружающей среды</t>
  </si>
  <si>
    <t>Создание эффективной системы обращения с отходами</t>
  </si>
  <si>
    <t>Выявление лидеров в приоритетных отраслях экономики района и содействие их устойчивому развитию</t>
  </si>
  <si>
    <t>Адресная работа с инвесторами при их "вхождении" на территорию Молчановского района и сопровождение в ходе реализации инвестиционного проекта</t>
  </si>
  <si>
    <t>Разработка механизма адресной поддержки инвестиционных проектов, соответствующих приоритетным направлениям развития района, из бюджета Молчановского района</t>
  </si>
  <si>
    <t>Реконструкция (восстановление) объектов муниципальной собственности</t>
  </si>
  <si>
    <t>Всего по первому приоритетному направлению «Развитие экономики муниципального образования», в том числе по годам:</t>
  </si>
  <si>
    <t>Всего по второму приоритетному направлению «Повышение уровня и качества жизни населения» за весь период реализации, в том числе по годам</t>
  </si>
  <si>
    <t>Всего по третьему приоритетному направлению «Улучшение комфортности проживания на территории района» за весь период реализации, в том числе по годам:</t>
  </si>
  <si>
    <t>Всего по четвёртому приоритетному  направлению «Формирование системы эффективного природопользования» за весь период реализации программы, в том числе по годам</t>
  </si>
  <si>
    <t>Всего по пятому приоритетному  направлению «Совершенствование муниципального управления» за весь период реализации программы, в том числе по годам:</t>
  </si>
  <si>
    <t>Приложение 4</t>
  </si>
  <si>
    <t>Приложение 3</t>
  </si>
  <si>
    <t>Приложение 2</t>
  </si>
  <si>
    <t>Приложение 1</t>
  </si>
  <si>
    <t>Объёмы и источники финансирования программы по направлениям социально-экономического развития на 2013-2017 годы (тыс. руб.)</t>
  </si>
  <si>
    <t>Совершенствование системы муниципальных правовых актов, касающихся территориального планирования, благоустройства территории, сокращения сроков оформления прав на объекты недвижимости</t>
  </si>
  <si>
    <t>Формирование и проведение политики стимулирования инвесторов, в том числе посредством налоговых льгот, льгот по аренде муниципальной собственности и других инструментов</t>
  </si>
  <si>
    <t>Разработка и реализация ежегодного плана мероприятий по повышению инвестиционной привлекательности Молчановского района</t>
  </si>
  <si>
    <t>Формирование инвестиционно - привлекательных производственных площадок в приоритетных отраслях экономики</t>
  </si>
  <si>
    <t>Содействие в организации инвестиционной инфраструктуры (банки, страховые компании, и др. институты)</t>
  </si>
  <si>
    <t>Совершенствование механизма государственно-частного партнерства</t>
  </si>
  <si>
    <t>Заместитель Главы Молчановского района по вопросам жизнеобеспечения и безопасности, главы сельских поселений (по согласованию)</t>
  </si>
  <si>
    <t>Развитие животноводства и растениеводства на территории района</t>
  </si>
  <si>
    <t>Вовлечение в хозяйственный оборот незадействованных земель сельскохозяйственного назначения</t>
  </si>
  <si>
    <t>Развитие промышленной переработки сельскохозяйственной продукции</t>
  </si>
  <si>
    <t>Привлечение кадров в сельскохозяйственную отрасль</t>
  </si>
  <si>
    <t>Развитие малых форм хозяйствования и мелкотоварного производства</t>
  </si>
  <si>
    <t>Вовлечение в лесозаготовительное и лесоперерабатывающее производство предприятий малого бизнеса Молчановского района</t>
  </si>
  <si>
    <t>Создание условий для привлечения инвесторов с целью развития углубленной переработки лесных ресурсов</t>
  </si>
  <si>
    <t>Содействие освоению новых форм и методов организации труда, внедрению высокотехнологичного оборудования и машин, совершенствованию промышленной и транспортной инфраструктуры</t>
  </si>
  <si>
    <t>Содействие объединению малых предприятий Молчановского района под одним юридическим лицом с целью реализации совместного инвестиционного проекта</t>
  </si>
  <si>
    <t>Стимулирование создания и развития производств с углубленным и полным циклом переработки природных ресурсов, а также сокращение количества отходов на единицу произведенной продукции</t>
  </si>
  <si>
    <t>Увеличение объёма привлечения бюджетных и внебюджетных средств в индивидуальное жилищное строительство с использованием реализуемых целевых программ</t>
  </si>
  <si>
    <t>Инициирование разработки инвестиционных проектов, направленных на промышленное использование минерально-сырьевой, природно-ресурсной базы Молчановского района</t>
  </si>
  <si>
    <t>Реализация проектов комплексной компактной застройки и создание объектов инфраструктуры строительства</t>
  </si>
  <si>
    <t>Реконструкция и строительство объектов социальной сферы</t>
  </si>
  <si>
    <t>Вовлечение в процесс муниципального заказа субъектов хозяйственной деятельности Молчановского района</t>
  </si>
  <si>
    <t>Содействие освоению новых материалов, методов и технологий в строительстве</t>
  </si>
  <si>
    <t>Заместитель Главы Молчановского района по экономической политике; ОЭАиП, МУП "Центр поддержки малого предпринимательства и консультирования селян"; КУМИ; главы сельских поселений (по согласованию)</t>
  </si>
  <si>
    <t>Повышение уровня благоустройства и озеленения территории Молчановского района в соответствии с правилами благоустройства территории, утверждёнными в каждом сельском поселении района</t>
  </si>
  <si>
    <t>Участие в межрайонных выставках, ярмарках с целью продвижения туристических ресурсов района</t>
  </si>
  <si>
    <t>Разработка и обновление маршрутов движения туристического потока</t>
  </si>
  <si>
    <t>Возрождение и пропаганда традиционных ценностей и образа жизни посредством развития народных промыслов, изучения народных обычаев и обрядов</t>
  </si>
  <si>
    <t>Вовлечение малых форм хозяйствования в туристические маршруты для приобщения к традиционному укладу жизни сельских жителей</t>
  </si>
  <si>
    <t>Повышение информированности населения о возможностях развития туризма на селе</t>
  </si>
  <si>
    <t>Реконструкция и ремонт объектов учреждений образования Молчановского района</t>
  </si>
  <si>
    <t>Организация оздоровления, отдыха и занятости детей и подростков в каникулярный период</t>
  </si>
  <si>
    <t>Укрепление кадрового потенциала системы здравоохранения района</t>
  </si>
  <si>
    <t>Реконструкция объектов лечебно – профилактических учреждений</t>
  </si>
  <si>
    <t>Внедрение стандартов медицинской помощи</t>
  </si>
  <si>
    <t>Развитие платных медицинских услуг на территории Молчановского района</t>
  </si>
  <si>
    <t>Профилактика заболеваемости по основным причинам смертности населения и социально-опасных заболеваний</t>
  </si>
  <si>
    <t>Повышение доступности медицинских услуг для населения, проживающего в отдалённых населённых пунктах, в соответствии с территориальной программой государственных гарантий оказания бесплатной медицинской помощи</t>
  </si>
  <si>
    <t>Строительство новых, реконструкция имеющихся спортивных сооружений</t>
  </si>
  <si>
    <t>Совершенствование материально-технической базы спортивных объектов (приобретение инвентаря и оборудования)</t>
  </si>
  <si>
    <t>Развитие платных спортивно-оздоровительных услуг</t>
  </si>
  <si>
    <t>Проведение системной физкультурно-оздоровительной и спортивно-массовой работы с молодежью</t>
  </si>
  <si>
    <t>Сохранение и развитие существующих творческих коллективов, кружков народного творчества, библиотек;</t>
  </si>
  <si>
    <t>Доля лиц, сдавших единый государственный экзамен, в общей численности выпускников муниципальных общеобразовательных учреждений, участвовавших в едином государственном экзамене (%)</t>
  </si>
  <si>
    <t>Местный бюджет</t>
  </si>
  <si>
    <t>Областной бюджет</t>
  </si>
  <si>
    <t>Федеральный бюджет</t>
  </si>
  <si>
    <t>Внебюджетные средства</t>
  </si>
  <si>
    <t xml:space="preserve">Всего по программе </t>
  </si>
  <si>
    <t xml:space="preserve">Дополнительная занятость детей </t>
  </si>
  <si>
    <t>Увеличение доли населения систематически занимающихся физкультурой и спортом</t>
  </si>
  <si>
    <t xml:space="preserve">Обеспечение населения услугами по организации досуга и услугами организаций культуры </t>
  </si>
  <si>
    <t>Дополнительная занятость детей в области физической культуры и спорта</t>
  </si>
  <si>
    <t xml:space="preserve">Обеспечение населения района общедоступным и бесплатным начальным общим, основным общим, средним (полным) общим образованием по основным общеобразовательным программам </t>
  </si>
  <si>
    <t xml:space="preserve">Обеспечение населения общедоступным бесплатным дошкольным образованием </t>
  </si>
  <si>
    <t xml:space="preserve">Обеспечение населения района основным образованием </t>
  </si>
  <si>
    <t>Обеспечение населения района услугами культуры</t>
  </si>
  <si>
    <t>Рост рождаемости и снижение смертности на территории района</t>
  </si>
  <si>
    <t>Обеспечение молодых семей жильем</t>
  </si>
  <si>
    <t xml:space="preserve">Улучшение социально - экономической ситуации в районе </t>
  </si>
  <si>
    <t>5.2. Совершенствование системы муниципального управления, в том числе переход на управление, ориентированное на результат</t>
  </si>
  <si>
    <t>Наименование проекта</t>
  </si>
  <si>
    <t>Объем и источники финансирования (тыс.рублей)</t>
  </si>
  <si>
    <t>Всего</t>
  </si>
  <si>
    <t>МБ</t>
  </si>
  <si>
    <t>ОБ</t>
  </si>
  <si>
    <t>ФБ</t>
  </si>
  <si>
    <t>Прочие</t>
  </si>
  <si>
    <t>Цель – Повышение уровня и качества жизни населения района</t>
  </si>
  <si>
    <t>Ожидаемые  результаты</t>
  </si>
  <si>
    <t xml:space="preserve">Целевая программа </t>
  </si>
  <si>
    <t>№</t>
  </si>
  <si>
    <t>Индикатор (показатель)</t>
  </si>
  <si>
    <t>Источник</t>
  </si>
  <si>
    <t>Ответственный исполнитель</t>
  </si>
  <si>
    <t>2012 (план)</t>
  </si>
  <si>
    <t>(прогноз)</t>
  </si>
  <si>
    <t>Цель – Повышение уровня и качества жизни населения Молчановского района</t>
  </si>
  <si>
    <t>ОЭАиП</t>
  </si>
  <si>
    <t xml:space="preserve">Объем заготовки деловой древесины тыс. м. куб. </t>
  </si>
  <si>
    <t>Объем привлеченных инвестиций, (млн.рублей)</t>
  </si>
  <si>
    <t>Уровень регистрируемой безработицы, (%)</t>
  </si>
  <si>
    <t>Томскстат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</si>
</sst>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6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justify"/>
    </xf>
    <xf numFmtId="1" fontId="5" fillId="0" borderId="1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1" fillId="0" borderId="0" xfId="15" applyFont="1" applyAlignment="1">
      <alignment horizontal="justify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2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 topLeftCell="A1">
      <selection activeCell="B63" sqref="B63"/>
    </sheetView>
  </sheetViews>
  <sheetFormatPr defaultColWidth="9.00390625" defaultRowHeight="12.75"/>
  <cols>
    <col min="1" max="1" width="4.875" style="2" customWidth="1"/>
    <col min="2" max="2" width="47.375" style="16" customWidth="1"/>
    <col min="3" max="3" width="27.25390625" style="2" customWidth="1"/>
    <col min="4" max="4" width="9.125" style="2" customWidth="1"/>
    <col min="5" max="5" width="7.625" style="2" customWidth="1"/>
    <col min="6" max="6" width="7.875" style="2" customWidth="1"/>
    <col min="7" max="7" width="8.375" style="2" customWidth="1"/>
    <col min="8" max="8" width="8.75390625" style="2" customWidth="1"/>
    <col min="9" max="10" width="9.125" style="2" customWidth="1"/>
    <col min="11" max="11" width="9.125" style="1" customWidth="1"/>
    <col min="12" max="12" width="38.625" style="1" customWidth="1"/>
    <col min="13" max="16384" width="9.125" style="1" customWidth="1"/>
  </cols>
  <sheetData>
    <row r="1" spans="1:10" ht="25.5" customHeight="1">
      <c r="A1" s="43"/>
      <c r="B1" s="44"/>
      <c r="C1" s="43"/>
      <c r="D1" s="43"/>
      <c r="E1" s="43"/>
      <c r="F1" s="43"/>
      <c r="G1" s="43"/>
      <c r="H1" s="65" t="s">
        <v>321</v>
      </c>
      <c r="I1" s="65"/>
      <c r="J1" s="65"/>
    </row>
    <row r="2" spans="1:10" ht="12.75">
      <c r="A2" s="43"/>
      <c r="B2" s="44"/>
      <c r="C2" s="43"/>
      <c r="D2" s="43"/>
      <c r="E2" s="43"/>
      <c r="F2" s="43"/>
      <c r="G2" s="43"/>
      <c r="H2" s="43"/>
      <c r="I2" s="45"/>
      <c r="J2" s="45"/>
    </row>
    <row r="3" spans="1:10" ht="15.75" customHeight="1">
      <c r="A3" s="66" t="s">
        <v>13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2.75">
      <c r="A4" s="6"/>
      <c r="B4" s="32"/>
      <c r="C4" s="6"/>
      <c r="D4" s="6"/>
      <c r="E4" s="6"/>
      <c r="F4" s="6"/>
      <c r="G4" s="6"/>
      <c r="H4" s="6"/>
      <c r="I4" s="6"/>
      <c r="J4" s="6"/>
    </row>
    <row r="5" spans="1:10" ht="37.5" customHeight="1">
      <c r="A5" s="64" t="s">
        <v>394</v>
      </c>
      <c r="B5" s="67" t="s">
        <v>395</v>
      </c>
      <c r="C5" s="64" t="s">
        <v>396</v>
      </c>
      <c r="D5" s="64" t="s">
        <v>397</v>
      </c>
      <c r="E5" s="64" t="s">
        <v>398</v>
      </c>
      <c r="F5" s="11">
        <v>2013</v>
      </c>
      <c r="G5" s="11">
        <v>2014</v>
      </c>
      <c r="H5" s="11">
        <v>2015</v>
      </c>
      <c r="I5" s="11">
        <v>2016</v>
      </c>
      <c r="J5" s="11">
        <v>2017</v>
      </c>
    </row>
    <row r="6" spans="1:10" ht="25.5">
      <c r="A6" s="64"/>
      <c r="B6" s="67"/>
      <c r="C6" s="64"/>
      <c r="D6" s="64"/>
      <c r="E6" s="64"/>
      <c r="F6" s="11" t="s">
        <v>14</v>
      </c>
      <c r="G6" s="11" t="s">
        <v>399</v>
      </c>
      <c r="H6" s="11" t="s">
        <v>399</v>
      </c>
      <c r="I6" s="11" t="s">
        <v>399</v>
      </c>
      <c r="J6" s="11" t="s">
        <v>399</v>
      </c>
    </row>
    <row r="7" spans="1:10" ht="15" customHeight="1">
      <c r="A7" s="64" t="s">
        <v>400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5" customHeight="1">
      <c r="A8" s="64" t="s">
        <v>153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5" customHeight="1">
      <c r="A9" s="64" t="s">
        <v>154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6.5" customHeight="1">
      <c r="A10" s="11">
        <v>1</v>
      </c>
      <c r="B10" s="15" t="s">
        <v>403</v>
      </c>
      <c r="C10" s="11" t="s">
        <v>401</v>
      </c>
      <c r="D10" s="11" t="s">
        <v>401</v>
      </c>
      <c r="E10" s="11">
        <v>233</v>
      </c>
      <c r="F10" s="11">
        <v>235</v>
      </c>
      <c r="G10" s="11">
        <v>236</v>
      </c>
      <c r="H10" s="11">
        <v>237</v>
      </c>
      <c r="I10" s="11">
        <v>240</v>
      </c>
      <c r="J10" s="11">
        <v>245</v>
      </c>
    </row>
    <row r="11" spans="1:10" ht="18" customHeight="1">
      <c r="A11" s="64" t="s">
        <v>155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30" customHeight="1">
      <c r="A12" s="11">
        <v>2</v>
      </c>
      <c r="B12" s="15" t="s">
        <v>11</v>
      </c>
      <c r="C12" s="11" t="s">
        <v>401</v>
      </c>
      <c r="D12" s="11" t="s">
        <v>401</v>
      </c>
      <c r="E12" s="11">
        <v>362.6</v>
      </c>
      <c r="F12" s="11">
        <v>387.7</v>
      </c>
      <c r="G12" s="11">
        <v>414.9</v>
      </c>
      <c r="H12" s="11">
        <v>443.9</v>
      </c>
      <c r="I12" s="11">
        <v>475</v>
      </c>
      <c r="J12" s="11">
        <v>500</v>
      </c>
    </row>
    <row r="13" spans="1:10" ht="18" customHeight="1">
      <c r="A13" s="64" t="s">
        <v>156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19.5" customHeight="1">
      <c r="A14" s="11">
        <v>3</v>
      </c>
      <c r="B14" s="15" t="s">
        <v>402</v>
      </c>
      <c r="C14" s="11" t="s">
        <v>401</v>
      </c>
      <c r="D14" s="11" t="s">
        <v>401</v>
      </c>
      <c r="E14" s="14">
        <v>45</v>
      </c>
      <c r="F14" s="14">
        <v>50</v>
      </c>
      <c r="G14" s="14">
        <v>52.5</v>
      </c>
      <c r="H14" s="14">
        <v>57.8</v>
      </c>
      <c r="I14" s="14">
        <v>58</v>
      </c>
      <c r="J14" s="14">
        <v>59</v>
      </c>
    </row>
    <row r="15" spans="1:10" ht="18.75" customHeight="1">
      <c r="A15" s="64" t="s">
        <v>157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32.25" customHeight="1">
      <c r="A16" s="11">
        <v>4</v>
      </c>
      <c r="B16" s="15" t="s">
        <v>7</v>
      </c>
      <c r="C16" s="11" t="s">
        <v>405</v>
      </c>
      <c r="D16" s="11" t="s">
        <v>401</v>
      </c>
      <c r="E16" s="11">
        <v>1.6</v>
      </c>
      <c r="F16" s="11">
        <v>1.7</v>
      </c>
      <c r="G16" s="11">
        <v>1.8</v>
      </c>
      <c r="H16" s="11">
        <v>2</v>
      </c>
      <c r="I16" s="11">
        <v>2.1</v>
      </c>
      <c r="J16" s="11">
        <v>2.2</v>
      </c>
    </row>
    <row r="17" spans="1:10" ht="30" customHeight="1">
      <c r="A17" s="11">
        <v>5</v>
      </c>
      <c r="B17" s="15" t="s">
        <v>284</v>
      </c>
      <c r="C17" s="11" t="s">
        <v>405</v>
      </c>
      <c r="D17" s="11" t="s">
        <v>401</v>
      </c>
      <c r="E17" s="14">
        <f>16.5+32.01+3.2</f>
        <v>51.71</v>
      </c>
      <c r="F17" s="14">
        <f>11.6+2.5+28+3.79+25.2</f>
        <v>71.09</v>
      </c>
      <c r="G17" s="14">
        <f>17+2.5+2+1.8+28.3+3.2+9.8+25</f>
        <v>89.60000000000001</v>
      </c>
      <c r="H17" s="14">
        <f>2+2.5+3.5+28.6+21+3.2+10</f>
        <v>70.80000000000001</v>
      </c>
      <c r="I17" s="14">
        <f>0.9+3+6+21.1+25+18</f>
        <v>74</v>
      </c>
      <c r="J17" s="14">
        <f>0.9+1+10+21.2+38+12</f>
        <v>83.1</v>
      </c>
    </row>
    <row r="18" spans="1:10" ht="16.5" customHeight="1">
      <c r="A18" s="64" t="s">
        <v>12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0" ht="30" customHeight="1">
      <c r="A19" s="11">
        <v>6</v>
      </c>
      <c r="B19" s="15" t="s">
        <v>285</v>
      </c>
      <c r="C19" s="11" t="s">
        <v>401</v>
      </c>
      <c r="D19" s="11" t="s">
        <v>401</v>
      </c>
      <c r="E19" s="11">
        <v>4</v>
      </c>
      <c r="F19" s="11">
        <v>4</v>
      </c>
      <c r="G19" s="11">
        <v>4</v>
      </c>
      <c r="H19" s="11">
        <v>5</v>
      </c>
      <c r="I19" s="11">
        <v>6</v>
      </c>
      <c r="J19" s="11">
        <v>6</v>
      </c>
    </row>
    <row r="20" spans="1:10" ht="15.75" customHeight="1">
      <c r="A20" s="64" t="s">
        <v>158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15.75" customHeight="1">
      <c r="A21" s="64" t="s">
        <v>159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51">
      <c r="A22" s="11">
        <v>7</v>
      </c>
      <c r="B22" s="15" t="s">
        <v>366</v>
      </c>
      <c r="C22" s="11" t="s">
        <v>3</v>
      </c>
      <c r="D22" s="11" t="s">
        <v>401</v>
      </c>
      <c r="E22" s="11">
        <v>99</v>
      </c>
      <c r="F22" s="11">
        <v>99</v>
      </c>
      <c r="G22" s="11">
        <v>99</v>
      </c>
      <c r="H22" s="11">
        <v>99</v>
      </c>
      <c r="I22" s="11">
        <v>99</v>
      </c>
      <c r="J22" s="11">
        <v>99</v>
      </c>
    </row>
    <row r="23" spans="1:10" ht="18" customHeight="1">
      <c r="A23" s="64" t="s">
        <v>160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2.75">
      <c r="A24" s="11">
        <v>8</v>
      </c>
      <c r="B24" s="15" t="s">
        <v>179</v>
      </c>
      <c r="C24" s="11" t="s">
        <v>405</v>
      </c>
      <c r="D24" s="11" t="s">
        <v>401</v>
      </c>
      <c r="E24" s="30">
        <v>6</v>
      </c>
      <c r="F24" s="30">
        <v>5.9</v>
      </c>
      <c r="G24" s="30">
        <v>5.8</v>
      </c>
      <c r="H24" s="30">
        <v>5.7</v>
      </c>
      <c r="I24" s="30">
        <v>5.6</v>
      </c>
      <c r="J24" s="30">
        <v>5.5</v>
      </c>
    </row>
    <row r="25" spans="1:10" ht="25.5">
      <c r="A25" s="11">
        <v>9</v>
      </c>
      <c r="B25" s="15" t="s">
        <v>180</v>
      </c>
      <c r="C25" s="11" t="s">
        <v>1</v>
      </c>
      <c r="D25" s="11" t="s">
        <v>401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</row>
    <row r="26" spans="1:10" ht="14.25" customHeight="1">
      <c r="A26" s="64" t="s">
        <v>161</v>
      </c>
      <c r="B26" s="64"/>
      <c r="C26" s="64"/>
      <c r="D26" s="64"/>
      <c r="E26" s="64"/>
      <c r="F26" s="64"/>
      <c r="G26" s="64"/>
      <c r="H26" s="64"/>
      <c r="I26" s="64"/>
      <c r="J26" s="64"/>
    </row>
    <row r="27" spans="1:10" s="38" customFormat="1" ht="42.75" customHeight="1">
      <c r="A27" s="30">
        <v>10</v>
      </c>
      <c r="B27" s="37" t="s">
        <v>162</v>
      </c>
      <c r="C27" s="30" t="s">
        <v>4</v>
      </c>
      <c r="D27" s="30" t="s">
        <v>401</v>
      </c>
      <c r="E27" s="30">
        <v>63500</v>
      </c>
      <c r="F27" s="30">
        <v>63600</v>
      </c>
      <c r="G27" s="30">
        <v>63650</v>
      </c>
      <c r="H27" s="30">
        <v>63700</v>
      </c>
      <c r="I27" s="30">
        <v>63700</v>
      </c>
      <c r="J27" s="30">
        <v>63700</v>
      </c>
    </row>
    <row r="28" spans="1:10" s="38" customFormat="1" ht="54.75" customHeight="1">
      <c r="A28" s="30">
        <v>11</v>
      </c>
      <c r="B28" s="37" t="s">
        <v>5</v>
      </c>
      <c r="C28" s="30" t="s">
        <v>6</v>
      </c>
      <c r="D28" s="30" t="s">
        <v>401</v>
      </c>
      <c r="E28" s="30">
        <v>9671</v>
      </c>
      <c r="F28" s="30">
        <v>9530</v>
      </c>
      <c r="G28" s="30">
        <v>9390</v>
      </c>
      <c r="H28" s="30">
        <v>9280</v>
      </c>
      <c r="I28" s="30">
        <v>9200</v>
      </c>
      <c r="J28" s="30">
        <v>9280</v>
      </c>
    </row>
    <row r="29" spans="1:10" ht="16.5" customHeight="1">
      <c r="A29" s="64" t="s">
        <v>163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1:11" ht="32.25" customHeight="1">
      <c r="A30" s="11">
        <v>12</v>
      </c>
      <c r="B30" s="15" t="s">
        <v>183</v>
      </c>
      <c r="C30" s="11" t="s">
        <v>405</v>
      </c>
      <c r="D30" s="11" t="s">
        <v>401</v>
      </c>
      <c r="E30" s="11">
        <v>24</v>
      </c>
      <c r="F30" s="11">
        <v>24</v>
      </c>
      <c r="G30" s="11">
        <v>24</v>
      </c>
      <c r="H30" s="11">
        <v>23</v>
      </c>
      <c r="I30" s="11">
        <v>23</v>
      </c>
      <c r="J30" s="11">
        <v>23</v>
      </c>
      <c r="K30" s="42"/>
    </row>
    <row r="31" spans="1:10" ht="38.25">
      <c r="A31" s="11">
        <v>13</v>
      </c>
      <c r="B31" s="15" t="s">
        <v>2</v>
      </c>
      <c r="C31" s="11" t="s">
        <v>401</v>
      </c>
      <c r="D31" s="11" t="s">
        <v>401</v>
      </c>
      <c r="E31" s="11">
        <v>10</v>
      </c>
      <c r="F31" s="11">
        <v>11</v>
      </c>
      <c r="G31" s="11">
        <v>12</v>
      </c>
      <c r="H31" s="11">
        <v>13</v>
      </c>
      <c r="I31" s="11">
        <v>14</v>
      </c>
      <c r="J31" s="11">
        <v>15</v>
      </c>
    </row>
    <row r="32" spans="1:10" ht="18.75" customHeight="1">
      <c r="A32" s="64" t="s">
        <v>164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25.5">
      <c r="A33" s="11">
        <v>14</v>
      </c>
      <c r="B33" s="15" t="s">
        <v>103</v>
      </c>
      <c r="C33" s="11" t="s">
        <v>405</v>
      </c>
      <c r="D33" s="11" t="s">
        <v>401</v>
      </c>
      <c r="E33" s="11">
        <v>355</v>
      </c>
      <c r="F33" s="11">
        <v>350</v>
      </c>
      <c r="G33" s="11">
        <v>351</v>
      </c>
      <c r="H33" s="11">
        <v>345</v>
      </c>
      <c r="I33" s="11">
        <v>348</v>
      </c>
      <c r="J33" s="11">
        <v>350</v>
      </c>
    </row>
    <row r="34" spans="1:10" ht="21" customHeight="1">
      <c r="A34" s="11">
        <v>15</v>
      </c>
      <c r="B34" s="15" t="s">
        <v>404</v>
      </c>
      <c r="C34" s="11" t="s">
        <v>405</v>
      </c>
      <c r="D34" s="11" t="s">
        <v>401</v>
      </c>
      <c r="E34" s="11">
        <v>3.7</v>
      </c>
      <c r="F34" s="11">
        <v>3.6</v>
      </c>
      <c r="G34" s="11">
        <v>3.5</v>
      </c>
      <c r="H34" s="11">
        <v>3.4</v>
      </c>
      <c r="I34" s="11">
        <v>3.3</v>
      </c>
      <c r="J34" s="11">
        <v>3.2</v>
      </c>
    </row>
    <row r="35" spans="1:10" ht="25.5">
      <c r="A35" s="11">
        <v>16</v>
      </c>
      <c r="B35" s="15" t="s">
        <v>0</v>
      </c>
      <c r="C35" s="11" t="s">
        <v>405</v>
      </c>
      <c r="D35" s="11" t="s">
        <v>401</v>
      </c>
      <c r="E35" s="11">
        <v>21705</v>
      </c>
      <c r="F35" s="11">
        <v>23000</v>
      </c>
      <c r="G35" s="11">
        <v>24000</v>
      </c>
      <c r="H35" s="11">
        <v>25000</v>
      </c>
      <c r="I35" s="11">
        <v>26000</v>
      </c>
      <c r="J35" s="11">
        <v>27000</v>
      </c>
    </row>
    <row r="36" spans="1:10" ht="18.75" customHeight="1">
      <c r="A36" s="64" t="s">
        <v>165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18.75" customHeight="1">
      <c r="A37" s="64" t="s">
        <v>166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33" customHeight="1">
      <c r="A38" s="11">
        <v>17</v>
      </c>
      <c r="B38" s="15" t="s">
        <v>182</v>
      </c>
      <c r="C38" s="11" t="s">
        <v>405</v>
      </c>
      <c r="D38" s="11" t="s">
        <v>401</v>
      </c>
      <c r="E38" s="11">
        <v>8.6</v>
      </c>
      <c r="F38" s="11">
        <v>8</v>
      </c>
      <c r="G38" s="11">
        <v>7</v>
      </c>
      <c r="H38" s="11">
        <v>7</v>
      </c>
      <c r="I38" s="11">
        <v>8</v>
      </c>
      <c r="J38" s="11">
        <v>9</v>
      </c>
    </row>
    <row r="39" spans="1:10" ht="18.75" customHeight="1">
      <c r="A39" s="64" t="s">
        <v>167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38.25">
      <c r="A40" s="11">
        <v>18</v>
      </c>
      <c r="B40" s="15" t="s">
        <v>7</v>
      </c>
      <c r="C40" s="11" t="s">
        <v>405</v>
      </c>
      <c r="D40" s="11" t="s">
        <v>401</v>
      </c>
      <c r="E40" s="11">
        <v>1.6</v>
      </c>
      <c r="F40" s="11">
        <v>1.7</v>
      </c>
      <c r="G40" s="11">
        <v>1.8</v>
      </c>
      <c r="H40" s="11">
        <v>2</v>
      </c>
      <c r="I40" s="11">
        <v>2.1</v>
      </c>
      <c r="J40" s="11">
        <v>2.2</v>
      </c>
    </row>
    <row r="41" spans="1:10" ht="25.5">
      <c r="A41" s="11">
        <v>19</v>
      </c>
      <c r="B41" s="15" t="s">
        <v>8</v>
      </c>
      <c r="C41" s="11" t="s">
        <v>405</v>
      </c>
      <c r="D41" s="11" t="s">
        <v>401</v>
      </c>
      <c r="E41" s="11">
        <v>42.5</v>
      </c>
      <c r="F41" s="11">
        <v>45</v>
      </c>
      <c r="G41" s="11">
        <v>47</v>
      </c>
      <c r="H41" s="11">
        <v>49</v>
      </c>
      <c r="I41" s="11">
        <v>51</v>
      </c>
      <c r="J41" s="11">
        <v>53</v>
      </c>
    </row>
    <row r="42" spans="1:10" ht="25.5">
      <c r="A42" s="11">
        <v>20</v>
      </c>
      <c r="B42" s="15" t="s">
        <v>9</v>
      </c>
      <c r="C42" s="11" t="s">
        <v>405</v>
      </c>
      <c r="D42" s="11" t="s">
        <v>401</v>
      </c>
      <c r="E42" s="11">
        <v>44.7</v>
      </c>
      <c r="F42" s="11">
        <v>47</v>
      </c>
      <c r="G42" s="11">
        <v>49</v>
      </c>
      <c r="H42" s="11">
        <v>51</v>
      </c>
      <c r="I42" s="11">
        <v>53</v>
      </c>
      <c r="J42" s="11">
        <v>55</v>
      </c>
    </row>
    <row r="43" spans="1:10" ht="17.25" customHeight="1">
      <c r="A43" s="64" t="s">
        <v>168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25.5">
      <c r="A44" s="11">
        <v>21</v>
      </c>
      <c r="B44" s="15" t="s">
        <v>169</v>
      </c>
      <c r="C44" s="11" t="s">
        <v>401</v>
      </c>
      <c r="D44" s="11" t="s">
        <v>401</v>
      </c>
      <c r="E44" s="30">
        <f>14+191+2+3+63</f>
        <v>273</v>
      </c>
      <c r="F44" s="30">
        <v>273</v>
      </c>
      <c r="G44" s="30">
        <v>274</v>
      </c>
      <c r="H44" s="30">
        <v>275</v>
      </c>
      <c r="I44" s="30">
        <v>275</v>
      </c>
      <c r="J44" s="30">
        <v>275</v>
      </c>
    </row>
    <row r="45" spans="1:10" ht="15" customHeight="1">
      <c r="A45" s="64" t="s">
        <v>170</v>
      </c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5" customHeight="1">
      <c r="A46" s="64" t="s">
        <v>171</v>
      </c>
      <c r="B46" s="64"/>
      <c r="C46" s="64"/>
      <c r="D46" s="64"/>
      <c r="E46" s="64"/>
      <c r="F46" s="64"/>
      <c r="G46" s="64"/>
      <c r="H46" s="64"/>
      <c r="I46" s="64"/>
      <c r="J46" s="64"/>
    </row>
    <row r="47" spans="1:10" ht="15" customHeight="1">
      <c r="A47" s="64" t="s">
        <v>172</v>
      </c>
      <c r="B47" s="64"/>
      <c r="C47" s="64"/>
      <c r="D47" s="64"/>
      <c r="E47" s="64"/>
      <c r="F47" s="64"/>
      <c r="G47" s="64"/>
      <c r="H47" s="64"/>
      <c r="I47" s="64"/>
      <c r="J47" s="64"/>
    </row>
    <row r="48" spans="1:10" ht="21" customHeight="1">
      <c r="A48" s="64" t="s">
        <v>173</v>
      </c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25.5">
      <c r="A49" s="11">
        <v>22</v>
      </c>
      <c r="B49" s="15" t="s">
        <v>15</v>
      </c>
      <c r="C49" s="11" t="s">
        <v>401</v>
      </c>
      <c r="D49" s="11" t="s">
        <v>401</v>
      </c>
      <c r="E49" s="11">
        <v>354</v>
      </c>
      <c r="F49" s="11">
        <v>353</v>
      </c>
      <c r="G49" s="11">
        <v>352</v>
      </c>
      <c r="H49" s="11">
        <v>351</v>
      </c>
      <c r="I49" s="11">
        <v>350</v>
      </c>
      <c r="J49" s="11">
        <v>345</v>
      </c>
    </row>
    <row r="50" spans="1:10" ht="12.75">
      <c r="A50" s="64" t="s">
        <v>10</v>
      </c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18" customHeight="1">
      <c r="A51" s="64" t="s">
        <v>175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25.5">
      <c r="A52" s="11">
        <v>23</v>
      </c>
      <c r="B52" s="15" t="s">
        <v>174</v>
      </c>
      <c r="C52" s="11" t="s">
        <v>401</v>
      </c>
      <c r="D52" s="11"/>
      <c r="E52" s="11">
        <v>5</v>
      </c>
      <c r="F52" s="11">
        <v>5</v>
      </c>
      <c r="G52" s="11">
        <v>6</v>
      </c>
      <c r="H52" s="11">
        <v>7</v>
      </c>
      <c r="I52" s="11">
        <v>8</v>
      </c>
      <c r="J52" s="11">
        <v>9</v>
      </c>
    </row>
    <row r="53" spans="1:10" ht="18" customHeight="1">
      <c r="A53" s="64" t="s">
        <v>383</v>
      </c>
      <c r="B53" s="64"/>
      <c r="C53" s="64"/>
      <c r="D53" s="64"/>
      <c r="E53" s="64"/>
      <c r="F53" s="64"/>
      <c r="G53" s="64"/>
      <c r="H53" s="64"/>
      <c r="I53" s="64"/>
      <c r="J53" s="64"/>
    </row>
    <row r="54" spans="1:10" ht="42" customHeight="1">
      <c r="A54" s="11">
        <v>24</v>
      </c>
      <c r="B54" s="40" t="s">
        <v>181</v>
      </c>
      <c r="C54" s="11" t="s">
        <v>178</v>
      </c>
      <c r="D54" s="11"/>
      <c r="E54" s="11">
        <v>40</v>
      </c>
      <c r="F54" s="11">
        <v>42</v>
      </c>
      <c r="G54" s="11">
        <v>43</v>
      </c>
      <c r="H54" s="11">
        <v>44</v>
      </c>
      <c r="I54" s="11">
        <v>45</v>
      </c>
      <c r="J54" s="11">
        <v>46</v>
      </c>
    </row>
    <row r="55" spans="1:10" ht="15" customHeight="1">
      <c r="A55" s="64" t="s">
        <v>104</v>
      </c>
      <c r="B55" s="64"/>
      <c r="C55" s="64"/>
      <c r="D55" s="64"/>
      <c r="E55" s="64"/>
      <c r="F55" s="64"/>
      <c r="G55" s="64"/>
      <c r="H55" s="64"/>
      <c r="I55" s="64"/>
      <c r="J55" s="64"/>
    </row>
    <row r="56" spans="1:10" ht="42" customHeight="1">
      <c r="A56" s="11">
        <v>25</v>
      </c>
      <c r="B56" s="39" t="s">
        <v>176</v>
      </c>
      <c r="C56" s="11" t="s">
        <v>177</v>
      </c>
      <c r="D56" s="11"/>
      <c r="E56" s="11">
        <v>5</v>
      </c>
      <c r="F56" s="11">
        <v>5.5</v>
      </c>
      <c r="G56" s="11">
        <v>5.7</v>
      </c>
      <c r="H56" s="11">
        <v>6</v>
      </c>
      <c r="I56" s="11">
        <v>6.2</v>
      </c>
      <c r="J56" s="11">
        <v>6.4</v>
      </c>
    </row>
  </sheetData>
  <mergeCells count="32">
    <mergeCell ref="H1:J1"/>
    <mergeCell ref="A3:J3"/>
    <mergeCell ref="A8:J8"/>
    <mergeCell ref="A9:J9"/>
    <mergeCell ref="A5:A6"/>
    <mergeCell ref="B5:B6"/>
    <mergeCell ref="D5:D6"/>
    <mergeCell ref="E5:E6"/>
    <mergeCell ref="C5:C6"/>
    <mergeCell ref="A7:J7"/>
    <mergeCell ref="A11:J11"/>
    <mergeCell ref="A13:J13"/>
    <mergeCell ref="A15:J15"/>
    <mergeCell ref="A18:J18"/>
    <mergeCell ref="A55:J55"/>
    <mergeCell ref="A51:J51"/>
    <mergeCell ref="A36:J36"/>
    <mergeCell ref="A37:J37"/>
    <mergeCell ref="A39:J39"/>
    <mergeCell ref="A43:J43"/>
    <mergeCell ref="A53:J53"/>
    <mergeCell ref="A50:J50"/>
    <mergeCell ref="A47:J47"/>
    <mergeCell ref="A45:J45"/>
    <mergeCell ref="A46:J46"/>
    <mergeCell ref="A20:J20"/>
    <mergeCell ref="A48:J48"/>
    <mergeCell ref="A29:J29"/>
    <mergeCell ref="A32:J32"/>
    <mergeCell ref="A26:J26"/>
    <mergeCell ref="A21:J21"/>
    <mergeCell ref="A23:J23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pane ySplit="6" topLeftCell="BM22" activePane="bottomLeft" state="frozen"/>
      <selection pane="topLeft" activeCell="A1" sqref="A1"/>
      <selection pane="bottomLeft" activeCell="D26" sqref="D26:H31"/>
    </sheetView>
  </sheetViews>
  <sheetFormatPr defaultColWidth="9.00390625" defaultRowHeight="12.75"/>
  <cols>
    <col min="1" max="1" width="5.625" style="1" customWidth="1"/>
    <col min="2" max="2" width="48.75390625" style="2" customWidth="1"/>
    <col min="3" max="3" width="12.00390625" style="2" customWidth="1"/>
    <col min="4" max="4" width="8.375" style="18" customWidth="1"/>
    <col min="5" max="8" width="8.375" style="2" customWidth="1"/>
    <col min="9" max="9" width="26.875" style="21" customWidth="1"/>
    <col min="10" max="10" width="27.625" style="22" customWidth="1"/>
    <col min="11" max="11" width="9.125" style="1" customWidth="1"/>
    <col min="12" max="12" width="31.125" style="1" customWidth="1"/>
    <col min="13" max="13" width="42.125" style="1" customWidth="1"/>
    <col min="14" max="16384" width="9.125" style="1" customWidth="1"/>
  </cols>
  <sheetData>
    <row r="1" spans="2:10" s="41" customFormat="1" ht="15.75">
      <c r="B1" s="35"/>
      <c r="C1" s="35"/>
      <c r="D1" s="47"/>
      <c r="E1" s="35"/>
      <c r="F1" s="35"/>
      <c r="G1" s="35"/>
      <c r="H1" s="68" t="s">
        <v>320</v>
      </c>
      <c r="I1" s="68"/>
      <c r="J1" s="68"/>
    </row>
    <row r="2" spans="8:10" ht="12.75">
      <c r="H2" s="19"/>
      <c r="I2" s="56"/>
      <c r="J2" s="57"/>
    </row>
    <row r="3" spans="2:10" s="41" customFormat="1" ht="13.5" customHeight="1">
      <c r="B3" s="69" t="s">
        <v>184</v>
      </c>
      <c r="C3" s="69"/>
      <c r="D3" s="69"/>
      <c r="E3" s="69"/>
      <c r="F3" s="69"/>
      <c r="G3" s="69"/>
      <c r="H3" s="69"/>
      <c r="I3" s="69"/>
      <c r="J3" s="69"/>
    </row>
    <row r="5" spans="1:13" ht="25.5" customHeight="1">
      <c r="A5" s="64" t="s">
        <v>206</v>
      </c>
      <c r="B5" s="64" t="s">
        <v>384</v>
      </c>
      <c r="C5" s="64" t="s">
        <v>186</v>
      </c>
      <c r="D5" s="64" t="s">
        <v>385</v>
      </c>
      <c r="E5" s="64"/>
      <c r="F5" s="64"/>
      <c r="G5" s="64"/>
      <c r="H5" s="64"/>
      <c r="I5" s="64" t="s">
        <v>187</v>
      </c>
      <c r="J5" s="64" t="s">
        <v>106</v>
      </c>
      <c r="K5" s="46"/>
      <c r="L5" s="46"/>
      <c r="M5" s="46"/>
    </row>
    <row r="6" spans="1:13" ht="12.75">
      <c r="A6" s="64"/>
      <c r="B6" s="64"/>
      <c r="C6" s="64"/>
      <c r="D6" s="9" t="s">
        <v>386</v>
      </c>
      <c r="E6" s="11" t="s">
        <v>387</v>
      </c>
      <c r="F6" s="11" t="s">
        <v>388</v>
      </c>
      <c r="G6" s="11" t="s">
        <v>389</v>
      </c>
      <c r="H6" s="11" t="s">
        <v>390</v>
      </c>
      <c r="I6" s="64"/>
      <c r="J6" s="64"/>
      <c r="K6" s="46"/>
      <c r="L6" s="46"/>
      <c r="M6" s="46"/>
    </row>
    <row r="7" spans="1:13" s="8" customFormat="1" ht="16.5" customHeight="1">
      <c r="A7" s="71" t="s">
        <v>391</v>
      </c>
      <c r="B7" s="71"/>
      <c r="C7" s="71"/>
      <c r="D7" s="71"/>
      <c r="E7" s="71"/>
      <c r="F7" s="71"/>
      <c r="G7" s="71"/>
      <c r="H7" s="71"/>
      <c r="I7" s="71"/>
      <c r="J7" s="71"/>
      <c r="K7" s="58"/>
      <c r="L7" s="58"/>
      <c r="M7" s="58"/>
    </row>
    <row r="8" spans="1:13" s="8" customFormat="1" ht="16.5" customHeight="1">
      <c r="A8" s="71" t="s">
        <v>153</v>
      </c>
      <c r="B8" s="71"/>
      <c r="C8" s="71"/>
      <c r="D8" s="71"/>
      <c r="E8" s="71"/>
      <c r="F8" s="71"/>
      <c r="G8" s="71"/>
      <c r="H8" s="71"/>
      <c r="I8" s="71"/>
      <c r="J8" s="71"/>
      <c r="K8" s="59"/>
      <c r="L8" s="59"/>
      <c r="M8" s="58"/>
    </row>
    <row r="9" spans="1:13" ht="33.75" customHeight="1">
      <c r="A9" s="11">
        <v>1</v>
      </c>
      <c r="B9" s="15" t="s">
        <v>207</v>
      </c>
      <c r="C9" s="11" t="s">
        <v>188</v>
      </c>
      <c r="D9" s="14">
        <v>220000</v>
      </c>
      <c r="E9" s="14">
        <v>0</v>
      </c>
      <c r="F9" s="14">
        <v>0</v>
      </c>
      <c r="G9" s="14">
        <v>0</v>
      </c>
      <c r="H9" s="14">
        <v>220000</v>
      </c>
      <c r="I9" s="11" t="s">
        <v>191</v>
      </c>
      <c r="J9" s="70" t="s">
        <v>225</v>
      </c>
      <c r="K9" s="46"/>
      <c r="L9" s="46"/>
      <c r="M9" s="46"/>
    </row>
    <row r="10" spans="1:10" ht="35.25" customHeight="1">
      <c r="A10" s="11">
        <v>2</v>
      </c>
      <c r="B10" s="15" t="s">
        <v>208</v>
      </c>
      <c r="C10" s="11" t="s">
        <v>189</v>
      </c>
      <c r="D10" s="14">
        <v>21000</v>
      </c>
      <c r="E10" s="14">
        <v>0</v>
      </c>
      <c r="F10" s="14">
        <v>0</v>
      </c>
      <c r="G10" s="14">
        <v>0</v>
      </c>
      <c r="H10" s="14">
        <v>21000</v>
      </c>
      <c r="I10" s="11" t="s">
        <v>191</v>
      </c>
      <c r="J10" s="70"/>
    </row>
    <row r="11" spans="1:12" ht="32.25" customHeight="1">
      <c r="A11" s="11">
        <v>3</v>
      </c>
      <c r="B11" s="15" t="s">
        <v>209</v>
      </c>
      <c r="C11" s="11" t="s">
        <v>190</v>
      </c>
      <c r="D11" s="14">
        <v>6500</v>
      </c>
      <c r="E11" s="14">
        <v>0</v>
      </c>
      <c r="F11" s="14">
        <v>0</v>
      </c>
      <c r="G11" s="14">
        <v>0</v>
      </c>
      <c r="H11" s="14">
        <v>6500</v>
      </c>
      <c r="I11" s="11" t="s">
        <v>192</v>
      </c>
      <c r="J11" s="70"/>
      <c r="L11" s="22"/>
    </row>
    <row r="12" spans="1:12" ht="43.5" customHeight="1">
      <c r="A12" s="11">
        <v>4</v>
      </c>
      <c r="B12" s="15" t="s">
        <v>210</v>
      </c>
      <c r="C12" s="11" t="s">
        <v>193</v>
      </c>
      <c r="D12" s="14">
        <v>36000</v>
      </c>
      <c r="E12" s="14">
        <v>2750</v>
      </c>
      <c r="F12" s="14">
        <v>2000</v>
      </c>
      <c r="G12" s="14">
        <v>0</v>
      </c>
      <c r="H12" s="14">
        <v>31250</v>
      </c>
      <c r="I12" s="11" t="s">
        <v>393</v>
      </c>
      <c r="J12" s="11" t="s">
        <v>224</v>
      </c>
      <c r="L12" s="22"/>
    </row>
    <row r="13" spans="1:12" ht="81" customHeight="1">
      <c r="A13" s="11">
        <v>5</v>
      </c>
      <c r="B13" s="15" t="s">
        <v>211</v>
      </c>
      <c r="C13" s="11">
        <v>2013</v>
      </c>
      <c r="D13" s="14">
        <v>300</v>
      </c>
      <c r="E13" s="14">
        <v>0</v>
      </c>
      <c r="F13" s="14">
        <v>0</v>
      </c>
      <c r="G13" s="14">
        <v>0</v>
      </c>
      <c r="H13" s="14">
        <v>300</v>
      </c>
      <c r="I13" s="11" t="s">
        <v>191</v>
      </c>
      <c r="J13" s="11" t="s">
        <v>226</v>
      </c>
      <c r="L13" s="22"/>
    </row>
    <row r="14" spans="1:12" ht="62.25" customHeight="1">
      <c r="A14" s="11">
        <v>6</v>
      </c>
      <c r="B14" s="15" t="s">
        <v>212</v>
      </c>
      <c r="C14" s="11" t="s">
        <v>193</v>
      </c>
      <c r="D14" s="14">
        <v>26020</v>
      </c>
      <c r="E14" s="14">
        <v>1930</v>
      </c>
      <c r="F14" s="14">
        <v>18590</v>
      </c>
      <c r="G14" s="14">
        <v>0</v>
      </c>
      <c r="H14" s="14">
        <v>5500</v>
      </c>
      <c r="I14" s="11" t="s">
        <v>191</v>
      </c>
      <c r="J14" s="11" t="s">
        <v>227</v>
      </c>
      <c r="L14" s="22"/>
    </row>
    <row r="15" spans="1:12" ht="41.25" customHeight="1">
      <c r="A15" s="11">
        <v>7</v>
      </c>
      <c r="B15" s="15" t="s">
        <v>213</v>
      </c>
      <c r="C15" s="11" t="s">
        <v>190</v>
      </c>
      <c r="D15" s="14">
        <v>45660.5</v>
      </c>
      <c r="E15" s="14">
        <v>0</v>
      </c>
      <c r="F15" s="14">
        <v>12506.7</v>
      </c>
      <c r="G15" s="14">
        <v>0</v>
      </c>
      <c r="H15" s="14">
        <v>33153.8</v>
      </c>
      <c r="I15" s="11" t="s">
        <v>194</v>
      </c>
      <c r="J15" s="64" t="s">
        <v>107</v>
      </c>
      <c r="L15" s="22"/>
    </row>
    <row r="16" spans="1:12" ht="57" customHeight="1">
      <c r="A16" s="11">
        <v>8</v>
      </c>
      <c r="B16" s="15" t="s">
        <v>214</v>
      </c>
      <c r="C16" s="11" t="s">
        <v>190</v>
      </c>
      <c r="D16" s="14">
        <v>2707.6</v>
      </c>
      <c r="E16" s="14">
        <v>2707.6</v>
      </c>
      <c r="F16" s="14">
        <v>0</v>
      </c>
      <c r="G16" s="14">
        <v>0</v>
      </c>
      <c r="H16" s="14">
        <v>0</v>
      </c>
      <c r="I16" s="11" t="s">
        <v>195</v>
      </c>
      <c r="J16" s="64"/>
      <c r="L16" s="22"/>
    </row>
    <row r="17" spans="1:10" ht="51" customHeight="1">
      <c r="A17" s="11">
        <v>9</v>
      </c>
      <c r="B17" s="15" t="s">
        <v>215</v>
      </c>
      <c r="C17" s="11">
        <v>2013</v>
      </c>
      <c r="D17" s="14">
        <v>1500</v>
      </c>
      <c r="E17" s="14">
        <v>0</v>
      </c>
      <c r="F17" s="14">
        <v>0</v>
      </c>
      <c r="G17" s="14">
        <v>0</v>
      </c>
      <c r="H17" s="14">
        <v>1500</v>
      </c>
      <c r="I17" s="11" t="s">
        <v>196</v>
      </c>
      <c r="J17" s="64" t="s">
        <v>108</v>
      </c>
    </row>
    <row r="18" spans="1:10" ht="25.5" customHeight="1">
      <c r="A18" s="11">
        <v>10</v>
      </c>
      <c r="B18" s="15" t="s">
        <v>216</v>
      </c>
      <c r="C18" s="11" t="s">
        <v>197</v>
      </c>
      <c r="D18" s="14">
        <v>2000</v>
      </c>
      <c r="E18" s="14">
        <v>0</v>
      </c>
      <c r="F18" s="14">
        <v>600</v>
      </c>
      <c r="G18" s="14">
        <v>600</v>
      </c>
      <c r="H18" s="14">
        <v>800</v>
      </c>
      <c r="I18" s="11" t="s">
        <v>198</v>
      </c>
      <c r="J18" s="64"/>
    </row>
    <row r="19" spans="1:10" ht="36" customHeight="1">
      <c r="A19" s="11">
        <v>11</v>
      </c>
      <c r="B19" s="15" t="s">
        <v>217</v>
      </c>
      <c r="C19" s="11" t="s">
        <v>197</v>
      </c>
      <c r="D19" s="14">
        <v>2000</v>
      </c>
      <c r="E19" s="14">
        <v>0</v>
      </c>
      <c r="F19" s="14">
        <v>600</v>
      </c>
      <c r="G19" s="14">
        <v>600</v>
      </c>
      <c r="H19" s="14">
        <v>800</v>
      </c>
      <c r="I19" s="11" t="s">
        <v>198</v>
      </c>
      <c r="J19" s="64"/>
    </row>
    <row r="20" spans="1:10" ht="55.5" customHeight="1">
      <c r="A20" s="11">
        <v>12</v>
      </c>
      <c r="B20" s="15" t="s">
        <v>218</v>
      </c>
      <c r="C20" s="11" t="s">
        <v>199</v>
      </c>
      <c r="D20" s="14">
        <v>2050</v>
      </c>
      <c r="E20" s="14">
        <v>0</v>
      </c>
      <c r="F20" s="14">
        <v>0</v>
      </c>
      <c r="G20" s="14">
        <v>0</v>
      </c>
      <c r="H20" s="14">
        <v>2050</v>
      </c>
      <c r="I20" s="11" t="s">
        <v>200</v>
      </c>
      <c r="J20" s="11" t="s">
        <v>108</v>
      </c>
    </row>
    <row r="21" spans="1:10" s="7" customFormat="1" ht="59.25" customHeight="1">
      <c r="A21" s="11">
        <v>13</v>
      </c>
      <c r="B21" s="15" t="s">
        <v>219</v>
      </c>
      <c r="C21" s="11" t="s">
        <v>201</v>
      </c>
      <c r="D21" s="14">
        <v>1100</v>
      </c>
      <c r="E21" s="14">
        <v>0</v>
      </c>
      <c r="F21" s="14">
        <v>290</v>
      </c>
      <c r="G21" s="14">
        <v>310</v>
      </c>
      <c r="H21" s="14">
        <v>500</v>
      </c>
      <c r="I21" s="11" t="s">
        <v>198</v>
      </c>
      <c r="J21" s="11" t="s">
        <v>108</v>
      </c>
    </row>
    <row r="22" spans="1:10" ht="56.25" customHeight="1">
      <c r="A22" s="11">
        <v>14</v>
      </c>
      <c r="B22" s="15" t="s">
        <v>220</v>
      </c>
      <c r="C22" s="11" t="s">
        <v>193</v>
      </c>
      <c r="D22" s="14">
        <v>27300</v>
      </c>
      <c r="E22" s="14">
        <v>0</v>
      </c>
      <c r="F22" s="14">
        <v>7300</v>
      </c>
      <c r="G22" s="14">
        <v>0</v>
      </c>
      <c r="H22" s="14">
        <v>20000</v>
      </c>
      <c r="I22" s="11" t="s">
        <v>202</v>
      </c>
      <c r="J22" s="11" t="s">
        <v>108</v>
      </c>
    </row>
    <row r="23" spans="1:10" ht="55.5" customHeight="1">
      <c r="A23" s="11">
        <v>15</v>
      </c>
      <c r="B23" s="15" t="s">
        <v>221</v>
      </c>
      <c r="C23" s="11" t="s">
        <v>190</v>
      </c>
      <c r="D23" s="14">
        <v>2000</v>
      </c>
      <c r="E23" s="14">
        <v>0</v>
      </c>
      <c r="F23" s="14">
        <v>1000</v>
      </c>
      <c r="G23" s="14">
        <v>300</v>
      </c>
      <c r="H23" s="14">
        <v>700</v>
      </c>
      <c r="I23" s="11" t="s">
        <v>204</v>
      </c>
      <c r="J23" s="11" t="s">
        <v>108</v>
      </c>
    </row>
    <row r="24" spans="1:10" ht="57" customHeight="1">
      <c r="A24" s="11">
        <v>16</v>
      </c>
      <c r="B24" s="15" t="s">
        <v>222</v>
      </c>
      <c r="C24" s="11" t="s">
        <v>203</v>
      </c>
      <c r="D24" s="14">
        <v>16400</v>
      </c>
      <c r="E24" s="14">
        <v>400</v>
      </c>
      <c r="F24" s="14">
        <v>4000</v>
      </c>
      <c r="G24" s="14">
        <v>0</v>
      </c>
      <c r="H24" s="14">
        <v>12000</v>
      </c>
      <c r="I24" s="11" t="s">
        <v>191</v>
      </c>
      <c r="J24" s="11" t="s">
        <v>224</v>
      </c>
    </row>
    <row r="25" spans="1:10" ht="45" customHeight="1">
      <c r="A25" s="11">
        <v>17</v>
      </c>
      <c r="B25" s="15" t="s">
        <v>223</v>
      </c>
      <c r="C25" s="11" t="s">
        <v>205</v>
      </c>
      <c r="D25" s="14">
        <v>12000</v>
      </c>
      <c r="E25" s="14">
        <v>800</v>
      </c>
      <c r="F25" s="14">
        <v>6450</v>
      </c>
      <c r="G25" s="14">
        <v>4750</v>
      </c>
      <c r="H25" s="14">
        <v>0</v>
      </c>
      <c r="I25" s="11" t="s">
        <v>191</v>
      </c>
      <c r="J25" s="11" t="s">
        <v>228</v>
      </c>
    </row>
    <row r="26" spans="1:10" s="8" customFormat="1" ht="45" customHeight="1">
      <c r="A26" s="23"/>
      <c r="B26" s="23" t="s">
        <v>84</v>
      </c>
      <c r="C26" s="23"/>
      <c r="D26" s="53">
        <v>424538</v>
      </c>
      <c r="E26" s="53">
        <v>8588</v>
      </c>
      <c r="F26" s="53">
        <v>53337</v>
      </c>
      <c r="G26" s="53">
        <v>6560</v>
      </c>
      <c r="H26" s="53">
        <v>356053</v>
      </c>
      <c r="I26" s="23"/>
      <c r="J26" s="23"/>
    </row>
    <row r="27" spans="1:10" ht="12.75">
      <c r="A27" s="10"/>
      <c r="B27" s="11">
        <v>2013</v>
      </c>
      <c r="C27" s="6"/>
      <c r="D27" s="28">
        <v>31840</v>
      </c>
      <c r="E27" s="28">
        <v>644</v>
      </c>
      <c r="F27" s="28">
        <v>4000</v>
      </c>
      <c r="G27" s="28">
        <v>492</v>
      </c>
      <c r="H27" s="28">
        <v>26704</v>
      </c>
      <c r="I27" s="20"/>
      <c r="J27" s="11"/>
    </row>
    <row r="28" spans="1:10" ht="12.75">
      <c r="A28" s="10"/>
      <c r="B28" s="11">
        <v>2014</v>
      </c>
      <c r="C28" s="6"/>
      <c r="D28" s="28">
        <v>39481</v>
      </c>
      <c r="E28" s="28">
        <v>799</v>
      </c>
      <c r="F28" s="28">
        <v>4960</v>
      </c>
      <c r="G28" s="28">
        <v>610</v>
      </c>
      <c r="H28" s="28">
        <v>33113</v>
      </c>
      <c r="I28" s="20"/>
      <c r="J28" s="11"/>
    </row>
    <row r="29" spans="1:10" ht="12.75">
      <c r="A29" s="10"/>
      <c r="B29" s="11">
        <v>2015</v>
      </c>
      <c r="C29" s="6"/>
      <c r="D29" s="28">
        <v>139245</v>
      </c>
      <c r="E29" s="28">
        <v>2817</v>
      </c>
      <c r="F29" s="28">
        <v>17495</v>
      </c>
      <c r="G29" s="28">
        <v>2152</v>
      </c>
      <c r="H29" s="28">
        <v>116786</v>
      </c>
      <c r="I29" s="20"/>
      <c r="J29" s="11"/>
    </row>
    <row r="30" spans="1:10" ht="12.75">
      <c r="A30" s="10"/>
      <c r="B30" s="11">
        <v>2016</v>
      </c>
      <c r="C30" s="6"/>
      <c r="D30" s="28">
        <v>132028</v>
      </c>
      <c r="E30" s="28">
        <v>2671</v>
      </c>
      <c r="F30" s="28">
        <v>16588</v>
      </c>
      <c r="G30" s="28">
        <v>2040</v>
      </c>
      <c r="H30" s="28">
        <v>110733</v>
      </c>
      <c r="I30" s="20"/>
      <c r="J30" s="11"/>
    </row>
    <row r="31" spans="1:10" ht="12.75">
      <c r="A31" s="10"/>
      <c r="B31" s="11">
        <v>2017</v>
      </c>
      <c r="C31" s="6"/>
      <c r="D31" s="28">
        <v>81934</v>
      </c>
      <c r="E31" s="28">
        <v>1657</v>
      </c>
      <c r="F31" s="28">
        <v>10294</v>
      </c>
      <c r="G31" s="28">
        <v>1266</v>
      </c>
      <c r="H31" s="28">
        <v>68717</v>
      </c>
      <c r="I31" s="20"/>
      <c r="J31" s="11"/>
    </row>
  </sheetData>
  <mergeCells count="13">
    <mergeCell ref="A5:A6"/>
    <mergeCell ref="A7:J7"/>
    <mergeCell ref="A8:J8"/>
    <mergeCell ref="J17:J19"/>
    <mergeCell ref="J15:J16"/>
    <mergeCell ref="D5:H5"/>
    <mergeCell ref="I5:I6"/>
    <mergeCell ref="H1:J1"/>
    <mergeCell ref="B3:J3"/>
    <mergeCell ref="J5:J6"/>
    <mergeCell ref="J9:J11"/>
    <mergeCell ref="B5:B6"/>
    <mergeCell ref="C5:C6"/>
  </mergeCells>
  <printOptions/>
  <pageMargins left="0.5905511811023623" right="0.5905511811023623" top="0.3937007874015748" bottom="0.3937007874015748" header="0.5118110236220472" footer="0.5118110236220472"/>
  <pageSetup fitToHeight="7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workbookViewId="0" topLeftCell="A1">
      <pane ySplit="2" topLeftCell="BM33" activePane="bottomLeft" state="frozen"/>
      <selection pane="topLeft" activeCell="A1" sqref="A1"/>
      <selection pane="bottomLeft" activeCell="B21" sqref="B21"/>
    </sheetView>
  </sheetViews>
  <sheetFormatPr defaultColWidth="9.00390625" defaultRowHeight="12.75"/>
  <cols>
    <col min="1" max="1" width="6.00390625" style="1" customWidth="1"/>
    <col min="2" max="2" width="46.625" style="2" customWidth="1"/>
    <col min="3" max="3" width="12.25390625" style="2" customWidth="1"/>
    <col min="4" max="4" width="8.875" style="1" customWidth="1"/>
    <col min="5" max="5" width="7.625" style="1" customWidth="1"/>
    <col min="6" max="6" width="9.125" style="1" customWidth="1"/>
    <col min="7" max="8" width="7.625" style="1" customWidth="1"/>
    <col min="9" max="9" width="25.75390625" style="22" customWidth="1"/>
    <col min="10" max="10" width="24.00390625" style="22" customWidth="1"/>
    <col min="11" max="21" width="9.125" style="46" customWidth="1"/>
    <col min="22" max="16384" width="9.125" style="1" customWidth="1"/>
  </cols>
  <sheetData>
    <row r="1" spans="1:10" ht="25.5" customHeight="1">
      <c r="A1" s="72" t="s">
        <v>206</v>
      </c>
      <c r="B1" s="72" t="s">
        <v>384</v>
      </c>
      <c r="C1" s="72" t="s">
        <v>186</v>
      </c>
      <c r="D1" s="72" t="s">
        <v>385</v>
      </c>
      <c r="E1" s="72"/>
      <c r="F1" s="72"/>
      <c r="G1" s="72"/>
      <c r="H1" s="72"/>
      <c r="I1" s="64" t="s">
        <v>187</v>
      </c>
      <c r="J1" s="64" t="s">
        <v>106</v>
      </c>
    </row>
    <row r="2" spans="1:10" ht="12.75">
      <c r="A2" s="72"/>
      <c r="B2" s="72"/>
      <c r="C2" s="72"/>
      <c r="D2" s="3" t="s">
        <v>386</v>
      </c>
      <c r="E2" s="3" t="s">
        <v>387</v>
      </c>
      <c r="F2" s="3" t="s">
        <v>388</v>
      </c>
      <c r="G2" s="3" t="s">
        <v>389</v>
      </c>
      <c r="H2" s="3" t="s">
        <v>390</v>
      </c>
      <c r="I2" s="64"/>
      <c r="J2" s="64"/>
    </row>
    <row r="3" spans="1:21" s="8" customFormat="1" ht="18" customHeight="1">
      <c r="A3" s="73" t="s">
        <v>391</v>
      </c>
      <c r="B3" s="73"/>
      <c r="C3" s="73"/>
      <c r="D3" s="73"/>
      <c r="E3" s="73"/>
      <c r="F3" s="73"/>
      <c r="G3" s="73"/>
      <c r="H3" s="73"/>
      <c r="I3" s="73"/>
      <c r="J3" s="73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s="8" customFormat="1" ht="18" customHeight="1">
      <c r="A4" s="71" t="s">
        <v>158</v>
      </c>
      <c r="B4" s="71"/>
      <c r="C4" s="71"/>
      <c r="D4" s="71"/>
      <c r="E4" s="71"/>
      <c r="F4" s="71"/>
      <c r="G4" s="71"/>
      <c r="H4" s="71"/>
      <c r="I4" s="71"/>
      <c r="J4" s="71"/>
      <c r="K4" s="59"/>
      <c r="L4" s="59"/>
      <c r="M4" s="58"/>
      <c r="N4" s="58"/>
      <c r="O4" s="58"/>
      <c r="P4" s="58"/>
      <c r="Q4" s="58"/>
      <c r="R4" s="58"/>
      <c r="S4" s="58"/>
      <c r="T4" s="58"/>
      <c r="U4" s="58"/>
    </row>
    <row r="5" spans="1:10" ht="45.75" customHeight="1">
      <c r="A5" s="11">
        <v>1</v>
      </c>
      <c r="B5" s="52" t="s">
        <v>229</v>
      </c>
      <c r="C5" s="11" t="s">
        <v>193</v>
      </c>
      <c r="D5" s="14">
        <f>E5+F5+G5+H5</f>
        <v>57685.9</v>
      </c>
      <c r="E5" s="14">
        <v>0</v>
      </c>
      <c r="F5" s="14">
        <v>57685.9</v>
      </c>
      <c r="G5" s="14">
        <v>0</v>
      </c>
      <c r="H5" s="14">
        <v>0</v>
      </c>
      <c r="I5" s="11" t="s">
        <v>230</v>
      </c>
      <c r="J5" s="64" t="s">
        <v>85</v>
      </c>
    </row>
    <row r="6" spans="1:10" ht="45.75" customHeight="1">
      <c r="A6" s="11">
        <v>2</v>
      </c>
      <c r="B6" s="52" t="s">
        <v>232</v>
      </c>
      <c r="C6" s="11">
        <v>2013</v>
      </c>
      <c r="D6" s="14">
        <f aca="true" t="shared" si="0" ref="D6:D34">E6+F6+G6+H6</f>
        <v>3200</v>
      </c>
      <c r="E6" s="14">
        <v>352</v>
      </c>
      <c r="F6" s="14">
        <v>2848</v>
      </c>
      <c r="G6" s="14">
        <v>0</v>
      </c>
      <c r="H6" s="14">
        <v>0</v>
      </c>
      <c r="I6" s="11" t="s">
        <v>230</v>
      </c>
      <c r="J6" s="64"/>
    </row>
    <row r="7" spans="1:10" ht="45.75" customHeight="1">
      <c r="A7" s="11">
        <v>3</v>
      </c>
      <c r="B7" s="52" t="s">
        <v>233</v>
      </c>
      <c r="C7" s="11">
        <v>2013</v>
      </c>
      <c r="D7" s="14">
        <f t="shared" si="0"/>
        <v>3200</v>
      </c>
      <c r="E7" s="14">
        <v>352</v>
      </c>
      <c r="F7" s="14">
        <v>2848</v>
      </c>
      <c r="G7" s="14">
        <v>0</v>
      </c>
      <c r="H7" s="14">
        <v>0</v>
      </c>
      <c r="I7" s="11" t="s">
        <v>230</v>
      </c>
      <c r="J7" s="64"/>
    </row>
    <row r="8" spans="1:10" ht="45.75" customHeight="1">
      <c r="A8" s="11">
        <v>4</v>
      </c>
      <c r="B8" s="52" t="s">
        <v>234</v>
      </c>
      <c r="C8" s="11">
        <v>2014</v>
      </c>
      <c r="D8" s="14">
        <f t="shared" si="0"/>
        <v>3790</v>
      </c>
      <c r="E8" s="14">
        <v>686</v>
      </c>
      <c r="F8" s="14">
        <v>3104</v>
      </c>
      <c r="G8" s="14">
        <v>0</v>
      </c>
      <c r="H8" s="14">
        <v>0</v>
      </c>
      <c r="I8" s="11" t="s">
        <v>230</v>
      </c>
      <c r="J8" s="64"/>
    </row>
    <row r="9" spans="1:10" ht="45.75" customHeight="1">
      <c r="A9" s="11">
        <v>5</v>
      </c>
      <c r="B9" s="52" t="s">
        <v>235</v>
      </c>
      <c r="C9" s="11">
        <v>2017</v>
      </c>
      <c r="D9" s="14">
        <f t="shared" si="0"/>
        <v>38000</v>
      </c>
      <c r="E9" s="14">
        <v>4180</v>
      </c>
      <c r="F9" s="14">
        <v>33820</v>
      </c>
      <c r="G9" s="14">
        <v>0</v>
      </c>
      <c r="H9" s="14">
        <v>0</v>
      </c>
      <c r="I9" s="11" t="s">
        <v>230</v>
      </c>
      <c r="J9" s="64"/>
    </row>
    <row r="10" spans="1:10" ht="45.75" customHeight="1">
      <c r="A10" s="11">
        <v>6</v>
      </c>
      <c r="B10" s="52" t="s">
        <v>236</v>
      </c>
      <c r="C10" s="11" t="s">
        <v>201</v>
      </c>
      <c r="D10" s="14">
        <f t="shared" si="0"/>
        <v>2131.4</v>
      </c>
      <c r="E10" s="14">
        <v>2131.4</v>
      </c>
      <c r="F10" s="14">
        <v>0</v>
      </c>
      <c r="G10" s="14">
        <v>0</v>
      </c>
      <c r="H10" s="14">
        <v>0</v>
      </c>
      <c r="I10" s="11" t="s">
        <v>230</v>
      </c>
      <c r="J10" s="64"/>
    </row>
    <row r="11" spans="1:10" ht="45.75" customHeight="1">
      <c r="A11" s="11">
        <v>7</v>
      </c>
      <c r="B11" s="52" t="s">
        <v>237</v>
      </c>
      <c r="C11" s="11" t="s">
        <v>190</v>
      </c>
      <c r="D11" s="14">
        <f t="shared" si="0"/>
        <v>658167</v>
      </c>
      <c r="E11" s="14">
        <v>0</v>
      </c>
      <c r="F11" s="14">
        <v>658167</v>
      </c>
      <c r="G11" s="14">
        <v>0</v>
      </c>
      <c r="H11" s="14">
        <v>0</v>
      </c>
      <c r="I11" s="11" t="s">
        <v>230</v>
      </c>
      <c r="J11" s="64"/>
    </row>
    <row r="12" spans="1:10" ht="45.75" customHeight="1">
      <c r="A12" s="11">
        <v>8</v>
      </c>
      <c r="B12" s="52" t="s">
        <v>238</v>
      </c>
      <c r="C12" s="11" t="s">
        <v>190</v>
      </c>
      <c r="D12" s="14">
        <f t="shared" si="0"/>
        <v>59329.8</v>
      </c>
      <c r="E12" s="14">
        <v>0</v>
      </c>
      <c r="F12" s="14">
        <v>59329.8</v>
      </c>
      <c r="G12" s="14">
        <v>0</v>
      </c>
      <c r="H12" s="14">
        <v>0</v>
      </c>
      <c r="I12" s="11" t="s">
        <v>230</v>
      </c>
      <c r="J12" s="64"/>
    </row>
    <row r="13" spans="1:10" ht="45.75" customHeight="1">
      <c r="A13" s="11">
        <v>9</v>
      </c>
      <c r="B13" s="52" t="s">
        <v>239</v>
      </c>
      <c r="C13" s="11">
        <v>2013</v>
      </c>
      <c r="D13" s="14">
        <f t="shared" si="0"/>
        <v>99.3</v>
      </c>
      <c r="E13" s="14">
        <v>99.3</v>
      </c>
      <c r="F13" s="14">
        <v>0</v>
      </c>
      <c r="G13" s="14">
        <v>0</v>
      </c>
      <c r="H13" s="14">
        <v>0</v>
      </c>
      <c r="I13" s="11" t="s">
        <v>230</v>
      </c>
      <c r="J13" s="64"/>
    </row>
    <row r="14" spans="1:10" ht="45.75" customHeight="1">
      <c r="A14" s="11">
        <v>10</v>
      </c>
      <c r="B14" s="52" t="s">
        <v>240</v>
      </c>
      <c r="C14" s="11">
        <v>2013</v>
      </c>
      <c r="D14" s="14">
        <f t="shared" si="0"/>
        <v>140</v>
      </c>
      <c r="E14" s="14">
        <v>140</v>
      </c>
      <c r="F14" s="14">
        <v>0</v>
      </c>
      <c r="G14" s="14">
        <v>0</v>
      </c>
      <c r="H14" s="14">
        <v>0</v>
      </c>
      <c r="I14" s="11" t="s">
        <v>230</v>
      </c>
      <c r="J14" s="64"/>
    </row>
    <row r="15" spans="1:10" ht="45.75" customHeight="1">
      <c r="A15" s="11">
        <v>11</v>
      </c>
      <c r="B15" s="52" t="s">
        <v>241</v>
      </c>
      <c r="C15" s="11">
        <v>2016</v>
      </c>
      <c r="D15" s="14">
        <f t="shared" si="0"/>
        <v>18000</v>
      </c>
      <c r="E15" s="14">
        <v>1980</v>
      </c>
      <c r="F15" s="14">
        <v>16020</v>
      </c>
      <c r="G15" s="14">
        <v>0</v>
      </c>
      <c r="H15" s="14">
        <v>0</v>
      </c>
      <c r="I15" s="11" t="s">
        <v>230</v>
      </c>
      <c r="J15" s="64"/>
    </row>
    <row r="16" spans="1:10" ht="53.25" customHeight="1">
      <c r="A16" s="11">
        <v>12</v>
      </c>
      <c r="B16" s="52" t="s">
        <v>242</v>
      </c>
      <c r="C16" s="11" t="s">
        <v>190</v>
      </c>
      <c r="D16" s="14">
        <f t="shared" si="0"/>
        <v>7686.2</v>
      </c>
      <c r="E16" s="14">
        <v>1657.7</v>
      </c>
      <c r="F16" s="14">
        <v>6028.5</v>
      </c>
      <c r="G16" s="14">
        <v>0</v>
      </c>
      <c r="H16" s="14">
        <v>0</v>
      </c>
      <c r="I16" s="11" t="s">
        <v>260</v>
      </c>
      <c r="J16" s="11" t="s">
        <v>89</v>
      </c>
    </row>
    <row r="17" spans="1:10" ht="53.25" customHeight="1">
      <c r="A17" s="11">
        <v>13</v>
      </c>
      <c r="B17" s="52" t="s">
        <v>243</v>
      </c>
      <c r="C17" s="11" t="s">
        <v>190</v>
      </c>
      <c r="D17" s="14">
        <f t="shared" si="0"/>
        <v>21356</v>
      </c>
      <c r="E17" s="14">
        <v>21356</v>
      </c>
      <c r="F17" s="62">
        <v>0</v>
      </c>
      <c r="G17" s="14">
        <v>0</v>
      </c>
      <c r="H17" s="14">
        <v>0</v>
      </c>
      <c r="I17" s="11" t="s">
        <v>260</v>
      </c>
      <c r="J17" s="11" t="s">
        <v>372</v>
      </c>
    </row>
    <row r="18" spans="1:10" ht="53.25" customHeight="1">
      <c r="A18" s="11">
        <v>14</v>
      </c>
      <c r="B18" s="52" t="s">
        <v>244</v>
      </c>
      <c r="C18" s="11" t="s">
        <v>190</v>
      </c>
      <c r="D18" s="14">
        <f t="shared" si="0"/>
        <v>33090.2</v>
      </c>
      <c r="E18" s="14">
        <v>33090.2</v>
      </c>
      <c r="F18" s="14">
        <v>0</v>
      </c>
      <c r="G18" s="14">
        <v>0</v>
      </c>
      <c r="H18" s="14">
        <v>0</v>
      </c>
      <c r="I18" s="11" t="s">
        <v>260</v>
      </c>
      <c r="J18" s="11" t="s">
        <v>372</v>
      </c>
    </row>
    <row r="19" spans="1:10" ht="66.75" customHeight="1">
      <c r="A19" s="11">
        <v>15</v>
      </c>
      <c r="B19" s="52" t="s">
        <v>245</v>
      </c>
      <c r="C19" s="11" t="s">
        <v>190</v>
      </c>
      <c r="D19" s="14">
        <f t="shared" si="0"/>
        <v>76589.4</v>
      </c>
      <c r="E19" s="14">
        <v>76589.4</v>
      </c>
      <c r="F19" s="14">
        <v>0</v>
      </c>
      <c r="G19" s="14">
        <v>0</v>
      </c>
      <c r="H19" s="14">
        <v>0</v>
      </c>
      <c r="I19" s="11" t="s">
        <v>261</v>
      </c>
      <c r="J19" s="11" t="s">
        <v>374</v>
      </c>
    </row>
    <row r="20" spans="1:10" ht="66.75" customHeight="1">
      <c r="A20" s="11">
        <v>16</v>
      </c>
      <c r="B20" s="52" t="s">
        <v>246</v>
      </c>
      <c r="C20" s="11" t="s">
        <v>190</v>
      </c>
      <c r="D20" s="14">
        <f t="shared" si="0"/>
        <v>8679.4</v>
      </c>
      <c r="E20" s="14">
        <v>0</v>
      </c>
      <c r="F20" s="14">
        <v>8679.4</v>
      </c>
      <c r="G20" s="14">
        <v>0</v>
      </c>
      <c r="H20" s="14">
        <v>0</v>
      </c>
      <c r="I20" s="11" t="s">
        <v>261</v>
      </c>
      <c r="J20" s="11" t="s">
        <v>86</v>
      </c>
    </row>
    <row r="21" spans="1:10" ht="59.25" customHeight="1">
      <c r="A21" s="11">
        <v>17</v>
      </c>
      <c r="B21" s="52" t="s">
        <v>247</v>
      </c>
      <c r="C21" s="11" t="s">
        <v>190</v>
      </c>
      <c r="D21" s="14">
        <f t="shared" si="0"/>
        <v>29597.5</v>
      </c>
      <c r="E21" s="14">
        <v>29597.5</v>
      </c>
      <c r="F21" s="14">
        <v>0</v>
      </c>
      <c r="G21" s="14">
        <v>0</v>
      </c>
      <c r="H21" s="14">
        <v>0</v>
      </c>
      <c r="I21" s="11" t="s">
        <v>260</v>
      </c>
      <c r="J21" s="11" t="s">
        <v>375</v>
      </c>
    </row>
    <row r="22" spans="1:10" ht="54" customHeight="1">
      <c r="A22" s="11">
        <v>18</v>
      </c>
      <c r="B22" s="52" t="s">
        <v>248</v>
      </c>
      <c r="C22" s="11" t="s">
        <v>190</v>
      </c>
      <c r="D22" s="14">
        <f t="shared" si="0"/>
        <v>43492.5</v>
      </c>
      <c r="E22" s="14">
        <v>43228.9</v>
      </c>
      <c r="F22" s="14">
        <v>0</v>
      </c>
      <c r="G22" s="14">
        <v>263.6</v>
      </c>
      <c r="H22" s="14">
        <v>0</v>
      </c>
      <c r="I22" s="11" t="s">
        <v>262</v>
      </c>
      <c r="J22" s="11" t="s">
        <v>87</v>
      </c>
    </row>
    <row r="23" spans="1:10" ht="78.75" customHeight="1">
      <c r="A23" s="11">
        <v>19</v>
      </c>
      <c r="B23" s="52" t="s">
        <v>249</v>
      </c>
      <c r="C23" s="11" t="s">
        <v>190</v>
      </c>
      <c r="D23" s="14">
        <f t="shared" si="0"/>
        <v>709933.6</v>
      </c>
      <c r="E23" s="14">
        <v>131610</v>
      </c>
      <c r="F23" s="14">
        <v>578323.6</v>
      </c>
      <c r="G23" s="14">
        <v>0</v>
      </c>
      <c r="H23" s="14">
        <v>0</v>
      </c>
      <c r="I23" s="11" t="s">
        <v>260</v>
      </c>
      <c r="J23" s="64" t="s">
        <v>376</v>
      </c>
    </row>
    <row r="24" spans="1:10" ht="49.5" customHeight="1">
      <c r="A24" s="11">
        <v>20</v>
      </c>
      <c r="B24" s="40" t="s">
        <v>250</v>
      </c>
      <c r="C24" s="11" t="s">
        <v>190</v>
      </c>
      <c r="D24" s="14">
        <f t="shared" si="0"/>
        <v>43848.6</v>
      </c>
      <c r="E24" s="14">
        <v>0</v>
      </c>
      <c r="F24" s="14">
        <v>43848.6</v>
      </c>
      <c r="G24" s="14">
        <v>0</v>
      </c>
      <c r="H24" s="14">
        <v>0</v>
      </c>
      <c r="I24" s="11" t="s">
        <v>260</v>
      </c>
      <c r="J24" s="64"/>
    </row>
    <row r="25" spans="1:10" ht="57" customHeight="1">
      <c r="A25" s="11">
        <v>21</v>
      </c>
      <c r="B25" s="52" t="s">
        <v>251</v>
      </c>
      <c r="C25" s="11" t="s">
        <v>190</v>
      </c>
      <c r="D25" s="14">
        <f t="shared" si="0"/>
        <v>74505.7</v>
      </c>
      <c r="E25" s="14">
        <v>65019.8</v>
      </c>
      <c r="F25" s="14">
        <v>9485.9</v>
      </c>
      <c r="G25" s="14">
        <v>0</v>
      </c>
      <c r="H25" s="14">
        <v>0</v>
      </c>
      <c r="I25" s="11" t="s">
        <v>260</v>
      </c>
      <c r="J25" s="11" t="s">
        <v>377</v>
      </c>
    </row>
    <row r="26" spans="1:10" ht="51.75" customHeight="1">
      <c r="A26" s="11">
        <v>22</v>
      </c>
      <c r="B26" s="52" t="s">
        <v>252</v>
      </c>
      <c r="C26" s="11" t="s">
        <v>231</v>
      </c>
      <c r="D26" s="14">
        <f t="shared" si="0"/>
        <v>75200</v>
      </c>
      <c r="E26" s="14">
        <f>2520+2750+2750</f>
        <v>8020</v>
      </c>
      <c r="F26" s="14">
        <f>22680+22250+22250</f>
        <v>67180</v>
      </c>
      <c r="G26" s="14">
        <v>0</v>
      </c>
      <c r="H26" s="14">
        <v>0</v>
      </c>
      <c r="I26" s="11" t="s">
        <v>260</v>
      </c>
      <c r="J26" s="11" t="s">
        <v>378</v>
      </c>
    </row>
    <row r="27" spans="1:10" ht="43.5" customHeight="1">
      <c r="A27" s="11">
        <v>23</v>
      </c>
      <c r="B27" s="52" t="s">
        <v>253</v>
      </c>
      <c r="C27" s="11" t="s">
        <v>203</v>
      </c>
      <c r="D27" s="14">
        <f t="shared" si="0"/>
        <v>31800</v>
      </c>
      <c r="E27" s="14">
        <f>1078+1100+1320</f>
        <v>3498</v>
      </c>
      <c r="F27" s="14">
        <f>8722+8900+10680</f>
        <v>28302</v>
      </c>
      <c r="G27" s="14">
        <v>0</v>
      </c>
      <c r="H27" s="14">
        <v>0</v>
      </c>
      <c r="I27" s="11" t="s">
        <v>261</v>
      </c>
      <c r="J27" s="11" t="s">
        <v>379</v>
      </c>
    </row>
    <row r="28" spans="1:10" ht="44.25" customHeight="1">
      <c r="A28" s="11">
        <v>24</v>
      </c>
      <c r="B28" s="52" t="s">
        <v>254</v>
      </c>
      <c r="C28" s="11" t="s">
        <v>190</v>
      </c>
      <c r="D28" s="14">
        <f t="shared" si="0"/>
        <v>0</v>
      </c>
      <c r="E28" s="14">
        <v>0</v>
      </c>
      <c r="F28" s="14">
        <v>0</v>
      </c>
      <c r="G28" s="14">
        <v>0</v>
      </c>
      <c r="H28" s="14">
        <v>0</v>
      </c>
      <c r="I28" s="11" t="s">
        <v>263</v>
      </c>
      <c r="J28" s="11" t="s">
        <v>380</v>
      </c>
    </row>
    <row r="29" spans="1:10" ht="40.5" customHeight="1">
      <c r="A29" s="11">
        <v>25</v>
      </c>
      <c r="B29" s="52" t="s">
        <v>255</v>
      </c>
      <c r="C29" s="11" t="s">
        <v>190</v>
      </c>
      <c r="D29" s="14">
        <f t="shared" si="0"/>
        <v>12468.1</v>
      </c>
      <c r="E29" s="14">
        <v>1671</v>
      </c>
      <c r="F29" s="14">
        <v>9003.5</v>
      </c>
      <c r="G29" s="14">
        <v>1793.6</v>
      </c>
      <c r="H29" s="14">
        <v>0</v>
      </c>
      <c r="I29" s="11" t="s">
        <v>263</v>
      </c>
      <c r="J29" s="11" t="s">
        <v>381</v>
      </c>
    </row>
    <row r="30" spans="1:10" ht="39" customHeight="1">
      <c r="A30" s="11">
        <v>26</v>
      </c>
      <c r="B30" s="52" t="s">
        <v>264</v>
      </c>
      <c r="C30" s="11" t="s">
        <v>190</v>
      </c>
      <c r="D30" s="14">
        <f t="shared" si="0"/>
        <v>1215.6</v>
      </c>
      <c r="E30" s="14">
        <v>1215.6</v>
      </c>
      <c r="F30" s="14">
        <v>0</v>
      </c>
      <c r="G30" s="14">
        <v>0</v>
      </c>
      <c r="H30" s="14">
        <v>0</v>
      </c>
      <c r="I30" s="11" t="s">
        <v>263</v>
      </c>
      <c r="J30" s="11" t="s">
        <v>382</v>
      </c>
    </row>
    <row r="31" spans="1:10" ht="63" customHeight="1">
      <c r="A31" s="11">
        <v>27</v>
      </c>
      <c r="B31" s="54" t="s">
        <v>256</v>
      </c>
      <c r="C31" s="30" t="s">
        <v>231</v>
      </c>
      <c r="D31" s="14">
        <f t="shared" si="0"/>
        <v>69347</v>
      </c>
      <c r="E31" s="14">
        <v>17905</v>
      </c>
      <c r="F31" s="14">
        <v>51307</v>
      </c>
      <c r="G31" s="14">
        <v>0</v>
      </c>
      <c r="H31" s="14">
        <v>135</v>
      </c>
      <c r="I31" s="11" t="s">
        <v>263</v>
      </c>
      <c r="J31" s="11" t="s">
        <v>373</v>
      </c>
    </row>
    <row r="32" spans="1:10" ht="35.25" customHeight="1">
      <c r="A32" s="11">
        <v>28</v>
      </c>
      <c r="B32" s="54" t="s">
        <v>257</v>
      </c>
      <c r="C32" s="30" t="s">
        <v>190</v>
      </c>
      <c r="D32" s="14">
        <f t="shared" si="0"/>
        <v>3127.5</v>
      </c>
      <c r="E32" s="14">
        <v>3127.5</v>
      </c>
      <c r="F32" s="14">
        <v>0</v>
      </c>
      <c r="G32" s="14">
        <v>0</v>
      </c>
      <c r="H32" s="14">
        <v>0</v>
      </c>
      <c r="I32" s="11" t="s">
        <v>263</v>
      </c>
      <c r="J32" s="11" t="s">
        <v>110</v>
      </c>
    </row>
    <row r="33" spans="1:10" ht="45" customHeight="1">
      <c r="A33" s="11">
        <v>29</v>
      </c>
      <c r="B33" s="54" t="s">
        <v>258</v>
      </c>
      <c r="C33" s="30" t="s">
        <v>190</v>
      </c>
      <c r="D33" s="14">
        <f t="shared" si="0"/>
        <v>281358</v>
      </c>
      <c r="E33" s="14">
        <v>19397.2</v>
      </c>
      <c r="F33" s="14">
        <v>261960.8</v>
      </c>
      <c r="G33" s="14">
        <v>0</v>
      </c>
      <c r="H33" s="14">
        <v>0</v>
      </c>
      <c r="I33" s="11" t="s">
        <v>263</v>
      </c>
      <c r="J33" s="11" t="s">
        <v>110</v>
      </c>
    </row>
    <row r="34" spans="1:10" ht="38.25">
      <c r="A34" s="11">
        <v>30</v>
      </c>
      <c r="B34" s="40" t="s">
        <v>259</v>
      </c>
      <c r="C34" s="11" t="s">
        <v>190</v>
      </c>
      <c r="D34" s="14">
        <f t="shared" si="0"/>
        <v>2735.7</v>
      </c>
      <c r="E34" s="14">
        <v>1188.5</v>
      </c>
      <c r="F34" s="14">
        <v>1547.2</v>
      </c>
      <c r="G34" s="14">
        <v>0</v>
      </c>
      <c r="H34" s="14">
        <v>0</v>
      </c>
      <c r="I34" s="11" t="s">
        <v>263</v>
      </c>
      <c r="J34" s="11" t="s">
        <v>110</v>
      </c>
    </row>
    <row r="35" spans="1:10" ht="30" customHeight="1">
      <c r="A35" s="11"/>
      <c r="B35" s="23" t="s">
        <v>88</v>
      </c>
      <c r="C35" s="23"/>
      <c r="D35" s="53">
        <v>2369774</v>
      </c>
      <c r="E35" s="53">
        <v>468093</v>
      </c>
      <c r="F35" s="53">
        <v>1899489</v>
      </c>
      <c r="G35" s="53">
        <v>2057</v>
      </c>
      <c r="H35" s="53">
        <v>135</v>
      </c>
      <c r="I35" s="23"/>
      <c r="J35" s="23"/>
    </row>
    <row r="36" spans="1:10" ht="12.75">
      <c r="A36" s="10"/>
      <c r="B36" s="11">
        <v>2013</v>
      </c>
      <c r="C36" s="11"/>
      <c r="D36" s="14">
        <v>431299</v>
      </c>
      <c r="E36" s="14">
        <v>85193</v>
      </c>
      <c r="F36" s="14">
        <v>345707</v>
      </c>
      <c r="G36" s="14">
        <v>374</v>
      </c>
      <c r="H36" s="14">
        <v>25</v>
      </c>
      <c r="I36" s="11"/>
      <c r="J36" s="11"/>
    </row>
    <row r="37" spans="1:10" ht="12.75">
      <c r="A37" s="10"/>
      <c r="B37" s="11">
        <v>2014</v>
      </c>
      <c r="C37" s="11"/>
      <c r="D37" s="14">
        <v>462106</v>
      </c>
      <c r="E37" s="14">
        <v>91278</v>
      </c>
      <c r="F37" s="14">
        <v>370400</v>
      </c>
      <c r="G37" s="14">
        <v>401</v>
      </c>
      <c r="H37" s="14">
        <v>26</v>
      </c>
      <c r="I37" s="11"/>
      <c r="J37" s="11"/>
    </row>
    <row r="38" spans="1:10" ht="12.75">
      <c r="A38" s="10"/>
      <c r="B38" s="11">
        <v>2015</v>
      </c>
      <c r="C38" s="11"/>
      <c r="D38" s="14">
        <v>457366</v>
      </c>
      <c r="E38" s="14">
        <v>90342</v>
      </c>
      <c r="F38" s="14">
        <v>366601</v>
      </c>
      <c r="G38" s="14">
        <v>397</v>
      </c>
      <c r="H38" s="14">
        <v>26</v>
      </c>
      <c r="I38" s="11"/>
      <c r="J38" s="11"/>
    </row>
    <row r="39" spans="1:10" ht="12.75">
      <c r="A39" s="10"/>
      <c r="B39" s="11">
        <v>2016</v>
      </c>
      <c r="C39" s="11"/>
      <c r="D39" s="14">
        <v>502392</v>
      </c>
      <c r="E39" s="14">
        <v>99236</v>
      </c>
      <c r="F39" s="14">
        <v>402692</v>
      </c>
      <c r="G39" s="14">
        <v>436</v>
      </c>
      <c r="H39" s="14">
        <v>29</v>
      </c>
      <c r="I39" s="11"/>
      <c r="J39" s="11"/>
    </row>
    <row r="40" spans="1:10" ht="12.75">
      <c r="A40" s="10"/>
      <c r="B40" s="11">
        <v>2017</v>
      </c>
      <c r="C40" s="11"/>
      <c r="D40" s="14">
        <v>516611</v>
      </c>
      <c r="E40" s="14">
        <v>102044</v>
      </c>
      <c r="F40" s="14">
        <v>414089</v>
      </c>
      <c r="G40" s="14">
        <v>449</v>
      </c>
      <c r="H40" s="14">
        <v>29</v>
      </c>
      <c r="I40" s="11"/>
      <c r="J40" s="11"/>
    </row>
  </sheetData>
  <mergeCells count="10">
    <mergeCell ref="J23:J24"/>
    <mergeCell ref="J1:J2"/>
    <mergeCell ref="A1:A2"/>
    <mergeCell ref="A3:J3"/>
    <mergeCell ref="A4:J4"/>
    <mergeCell ref="C1:C2"/>
    <mergeCell ref="J5:J15"/>
    <mergeCell ref="B1:B2"/>
    <mergeCell ref="D1:H1"/>
    <mergeCell ref="I1:I2"/>
  </mergeCells>
  <printOptions/>
  <pageMargins left="0.5905511811023623" right="0.5905511811023623" top="0.3937007874015748" bottom="0.3937007874015748" header="0.5118110236220472" footer="0.5118110236220472"/>
  <pageSetup fitToHeight="1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pane ySplit="2" topLeftCell="BM6" activePane="bottomLeft" state="frozen"/>
      <selection pane="topLeft" activeCell="A1" sqref="A1"/>
      <selection pane="bottomLeft" activeCell="H22" sqref="D17:H22"/>
    </sheetView>
  </sheetViews>
  <sheetFormatPr defaultColWidth="9.00390625" defaultRowHeight="12.75"/>
  <cols>
    <col min="1" max="1" width="6.00390625" style="1" customWidth="1"/>
    <col min="2" max="2" width="50.125" style="2" customWidth="1"/>
    <col min="3" max="3" width="12.25390625" style="2" customWidth="1"/>
    <col min="4" max="4" width="9.375" style="1" bestFit="1" customWidth="1"/>
    <col min="5" max="5" width="7.25390625" style="1" customWidth="1"/>
    <col min="6" max="6" width="9.125" style="1" bestFit="1" customWidth="1"/>
    <col min="7" max="7" width="9.25390625" style="1" customWidth="1"/>
    <col min="8" max="8" width="7.125" style="1" bestFit="1" customWidth="1"/>
    <col min="9" max="9" width="25.875" style="22" customWidth="1"/>
    <col min="10" max="10" width="23.125" style="22" customWidth="1"/>
    <col min="11" max="16384" width="9.125" style="1" customWidth="1"/>
  </cols>
  <sheetData>
    <row r="1" spans="1:10" ht="34.5" customHeight="1">
      <c r="A1" s="72" t="s">
        <v>206</v>
      </c>
      <c r="B1" s="72" t="s">
        <v>384</v>
      </c>
      <c r="C1" s="72" t="s">
        <v>186</v>
      </c>
      <c r="D1" s="72" t="s">
        <v>385</v>
      </c>
      <c r="E1" s="72"/>
      <c r="F1" s="72"/>
      <c r="G1" s="72"/>
      <c r="H1" s="72"/>
      <c r="I1" s="64" t="s">
        <v>187</v>
      </c>
      <c r="J1" s="64" t="s">
        <v>106</v>
      </c>
    </row>
    <row r="2" spans="1:10" ht="12.75">
      <c r="A2" s="72"/>
      <c r="B2" s="72"/>
      <c r="C2" s="72"/>
      <c r="D2" s="3" t="s">
        <v>386</v>
      </c>
      <c r="E2" s="3" t="s">
        <v>387</v>
      </c>
      <c r="F2" s="3" t="s">
        <v>388</v>
      </c>
      <c r="G2" s="3" t="s">
        <v>389</v>
      </c>
      <c r="H2" s="3" t="s">
        <v>390</v>
      </c>
      <c r="I2" s="64"/>
      <c r="J2" s="64"/>
    </row>
    <row r="3" spans="1:10" s="8" customFormat="1" ht="17.25" customHeight="1">
      <c r="A3" s="73" t="s">
        <v>391</v>
      </c>
      <c r="B3" s="73"/>
      <c r="C3" s="73"/>
      <c r="D3" s="73"/>
      <c r="E3" s="73"/>
      <c r="F3" s="73"/>
      <c r="G3" s="73"/>
      <c r="H3" s="73"/>
      <c r="I3" s="73"/>
      <c r="J3" s="73"/>
    </row>
    <row r="4" spans="1:12" s="8" customFormat="1" ht="17.25" customHeight="1">
      <c r="A4" s="71" t="s">
        <v>165</v>
      </c>
      <c r="B4" s="71"/>
      <c r="C4" s="71"/>
      <c r="D4" s="71"/>
      <c r="E4" s="71"/>
      <c r="F4" s="71"/>
      <c r="G4" s="71"/>
      <c r="H4" s="71"/>
      <c r="I4" s="71"/>
      <c r="J4" s="71"/>
      <c r="K4" s="60"/>
      <c r="L4" s="61"/>
    </row>
    <row r="5" spans="1:10" ht="48.75" customHeight="1">
      <c r="A5" s="11">
        <v>1</v>
      </c>
      <c r="B5" s="52" t="s">
        <v>266</v>
      </c>
      <c r="C5" s="11" t="s">
        <v>203</v>
      </c>
      <c r="D5" s="14">
        <v>29500</v>
      </c>
      <c r="E5" s="14">
        <f>1500+1000</f>
        <v>2500</v>
      </c>
      <c r="F5" s="14">
        <f>3500+11000</f>
        <v>14500</v>
      </c>
      <c r="G5" s="14">
        <v>0</v>
      </c>
      <c r="H5" s="14">
        <v>12500</v>
      </c>
      <c r="I5" s="11" t="s">
        <v>263</v>
      </c>
      <c r="J5" s="64" t="s">
        <v>95</v>
      </c>
    </row>
    <row r="6" spans="1:10" ht="28.5" customHeight="1">
      <c r="A6" s="11">
        <v>2</v>
      </c>
      <c r="B6" s="52" t="s">
        <v>267</v>
      </c>
      <c r="C6" s="11" t="s">
        <v>203</v>
      </c>
      <c r="D6" s="14">
        <v>26600</v>
      </c>
      <c r="E6" s="14">
        <v>1000</v>
      </c>
      <c r="F6" s="14">
        <f>13300-1000</f>
        <v>12300</v>
      </c>
      <c r="G6" s="14">
        <v>0</v>
      </c>
      <c r="H6" s="14">
        <v>13300</v>
      </c>
      <c r="I6" s="11" t="s">
        <v>263</v>
      </c>
      <c r="J6" s="64"/>
    </row>
    <row r="7" spans="1:10" ht="51" customHeight="1">
      <c r="A7" s="11">
        <v>3</v>
      </c>
      <c r="B7" s="52" t="s">
        <v>268</v>
      </c>
      <c r="C7" s="11" t="s">
        <v>190</v>
      </c>
      <c r="D7" s="14">
        <v>68276.4</v>
      </c>
      <c r="E7" s="14">
        <v>2129.6</v>
      </c>
      <c r="F7" s="14">
        <v>66146.8</v>
      </c>
      <c r="G7" s="14">
        <v>0</v>
      </c>
      <c r="H7" s="14">
        <v>0</v>
      </c>
      <c r="I7" s="11" t="s">
        <v>263</v>
      </c>
      <c r="J7" s="64"/>
    </row>
    <row r="8" spans="1:10" ht="33" customHeight="1">
      <c r="A8" s="11">
        <v>4</v>
      </c>
      <c r="B8" s="52" t="s">
        <v>269</v>
      </c>
      <c r="C8" s="11" t="s">
        <v>265</v>
      </c>
      <c r="D8" s="14">
        <v>12946.6</v>
      </c>
      <c r="E8" s="14">
        <v>3315.4</v>
      </c>
      <c r="F8" s="14">
        <v>0</v>
      </c>
      <c r="G8" s="14">
        <v>9631.2</v>
      </c>
      <c r="H8" s="14">
        <v>0</v>
      </c>
      <c r="I8" s="11" t="s">
        <v>263</v>
      </c>
      <c r="J8" s="64"/>
    </row>
    <row r="9" spans="1:10" ht="30" customHeight="1">
      <c r="A9" s="11">
        <v>5</v>
      </c>
      <c r="B9" s="63" t="s">
        <v>270</v>
      </c>
      <c r="C9" s="36" t="s">
        <v>265</v>
      </c>
      <c r="D9" s="14">
        <v>76270</v>
      </c>
      <c r="E9" s="14">
        <v>1800</v>
      </c>
      <c r="F9" s="14">
        <v>74470</v>
      </c>
      <c r="G9" s="14">
        <v>0</v>
      </c>
      <c r="H9" s="14">
        <v>0</v>
      </c>
      <c r="I9" s="11" t="s">
        <v>263</v>
      </c>
      <c r="J9" s="64"/>
    </row>
    <row r="10" spans="1:10" ht="30" customHeight="1">
      <c r="A10" s="11">
        <v>6</v>
      </c>
      <c r="B10" s="52" t="s">
        <v>271</v>
      </c>
      <c r="C10" s="11" t="s">
        <v>189</v>
      </c>
      <c r="D10" s="14">
        <v>63300</v>
      </c>
      <c r="E10" s="14">
        <v>4946.4</v>
      </c>
      <c r="F10" s="14">
        <v>49053.6</v>
      </c>
      <c r="G10" s="14">
        <v>0</v>
      </c>
      <c r="H10" s="14">
        <v>9300</v>
      </c>
      <c r="I10" s="11" t="s">
        <v>263</v>
      </c>
      <c r="J10" s="64"/>
    </row>
    <row r="11" spans="1:10" ht="30" customHeight="1">
      <c r="A11" s="11">
        <v>7</v>
      </c>
      <c r="B11" s="52" t="s">
        <v>105</v>
      </c>
      <c r="C11" s="11" t="s">
        <v>190</v>
      </c>
      <c r="D11" s="14">
        <v>55000</v>
      </c>
      <c r="E11" s="14">
        <v>5000</v>
      </c>
      <c r="F11" s="14">
        <v>50000</v>
      </c>
      <c r="G11" s="14">
        <v>0</v>
      </c>
      <c r="H11" s="14">
        <v>0</v>
      </c>
      <c r="I11" s="11" t="s">
        <v>263</v>
      </c>
      <c r="J11" s="64"/>
    </row>
    <row r="12" spans="1:10" ht="39.75" customHeight="1">
      <c r="A12" s="11">
        <v>8</v>
      </c>
      <c r="B12" s="52" t="s">
        <v>272</v>
      </c>
      <c r="C12" s="11" t="s">
        <v>265</v>
      </c>
      <c r="D12" s="14">
        <v>12110</v>
      </c>
      <c r="E12" s="14">
        <v>2700</v>
      </c>
      <c r="F12" s="14">
        <v>9410</v>
      </c>
      <c r="G12" s="14">
        <v>0</v>
      </c>
      <c r="H12" s="14">
        <v>0</v>
      </c>
      <c r="I12" s="11" t="s">
        <v>90</v>
      </c>
      <c r="J12" s="64"/>
    </row>
    <row r="13" spans="1:10" ht="45" customHeight="1">
      <c r="A13" s="11">
        <v>9</v>
      </c>
      <c r="B13" s="52" t="s">
        <v>273</v>
      </c>
      <c r="C13" s="11" t="s">
        <v>265</v>
      </c>
      <c r="D13" s="14">
        <v>17303.8</v>
      </c>
      <c r="E13" s="14">
        <v>1100</v>
      </c>
      <c r="F13" s="14">
        <v>5703.8</v>
      </c>
      <c r="G13" s="14">
        <v>0</v>
      </c>
      <c r="H13" s="14">
        <v>10500</v>
      </c>
      <c r="I13" s="11" t="s">
        <v>91</v>
      </c>
      <c r="J13" s="64"/>
    </row>
    <row r="14" spans="1:10" ht="42.75" customHeight="1">
      <c r="A14" s="11">
        <v>10</v>
      </c>
      <c r="B14" s="52" t="s">
        <v>274</v>
      </c>
      <c r="C14" s="11" t="s">
        <v>190</v>
      </c>
      <c r="D14" s="14">
        <v>186775</v>
      </c>
      <c r="E14" s="14">
        <v>10530</v>
      </c>
      <c r="F14" s="14">
        <v>45195</v>
      </c>
      <c r="G14" s="14">
        <v>128300</v>
      </c>
      <c r="H14" s="14">
        <v>2750</v>
      </c>
      <c r="I14" s="11" t="s">
        <v>92</v>
      </c>
      <c r="J14" s="64"/>
    </row>
    <row r="15" spans="1:10" ht="38.25" customHeight="1">
      <c r="A15" s="11">
        <v>11</v>
      </c>
      <c r="B15" s="52" t="s">
        <v>275</v>
      </c>
      <c r="C15" s="11" t="s">
        <v>190</v>
      </c>
      <c r="D15" s="14">
        <v>27050</v>
      </c>
      <c r="E15" s="14">
        <v>1434</v>
      </c>
      <c r="F15" s="14">
        <v>25616</v>
      </c>
      <c r="G15" s="14">
        <v>0</v>
      </c>
      <c r="H15" s="14">
        <v>0</v>
      </c>
      <c r="I15" s="11" t="s">
        <v>93</v>
      </c>
      <c r="J15" s="64"/>
    </row>
    <row r="16" spans="1:10" ht="38.25">
      <c r="A16" s="11">
        <v>12</v>
      </c>
      <c r="B16" s="52" t="s">
        <v>276</v>
      </c>
      <c r="C16" s="11" t="s">
        <v>265</v>
      </c>
      <c r="D16" s="14">
        <v>1260</v>
      </c>
      <c r="E16" s="14">
        <v>62</v>
      </c>
      <c r="F16" s="14">
        <v>1198</v>
      </c>
      <c r="G16" s="14">
        <v>0</v>
      </c>
      <c r="H16" s="14">
        <v>0</v>
      </c>
      <c r="I16" s="11" t="s">
        <v>94</v>
      </c>
      <c r="J16" s="64"/>
    </row>
    <row r="17" spans="1:10" ht="25.5">
      <c r="A17" s="10"/>
      <c r="B17" s="29" t="s">
        <v>96</v>
      </c>
      <c r="C17" s="23"/>
      <c r="D17" s="53">
        <v>546892</v>
      </c>
      <c r="E17" s="53">
        <v>34017</v>
      </c>
      <c r="F17" s="53">
        <v>339093</v>
      </c>
      <c r="G17" s="53">
        <v>137931</v>
      </c>
      <c r="H17" s="53">
        <v>35850</v>
      </c>
      <c r="I17" s="23"/>
      <c r="J17" s="11"/>
    </row>
    <row r="18" spans="1:10" ht="12.75">
      <c r="A18" s="10"/>
      <c r="B18" s="6">
        <v>2013</v>
      </c>
      <c r="C18" s="11"/>
      <c r="D18" s="14">
        <v>21876</v>
      </c>
      <c r="E18" s="14">
        <v>1361</v>
      </c>
      <c r="F18" s="14">
        <v>13564</v>
      </c>
      <c r="G18" s="14">
        <v>5517</v>
      </c>
      <c r="H18" s="14">
        <v>1434</v>
      </c>
      <c r="I18" s="11"/>
      <c r="J18" s="11"/>
    </row>
    <row r="19" spans="1:10" ht="12.75">
      <c r="A19" s="10"/>
      <c r="B19" s="6">
        <v>2014</v>
      </c>
      <c r="C19" s="11"/>
      <c r="D19" s="14">
        <v>24610</v>
      </c>
      <c r="E19" s="14">
        <v>1531</v>
      </c>
      <c r="F19" s="14">
        <v>15259</v>
      </c>
      <c r="G19" s="14">
        <v>6207</v>
      </c>
      <c r="H19" s="14">
        <v>1613</v>
      </c>
      <c r="I19" s="11"/>
      <c r="J19" s="11"/>
    </row>
    <row r="20" spans="1:10" ht="12.75">
      <c r="A20" s="10"/>
      <c r="B20" s="6">
        <v>2015</v>
      </c>
      <c r="C20" s="11"/>
      <c r="D20" s="14">
        <v>27891</v>
      </c>
      <c r="E20" s="14">
        <v>1735</v>
      </c>
      <c r="F20" s="14">
        <v>17294</v>
      </c>
      <c r="G20" s="14">
        <v>7034</v>
      </c>
      <c r="H20" s="14">
        <v>1828</v>
      </c>
      <c r="I20" s="11"/>
      <c r="J20" s="11"/>
    </row>
    <row r="21" spans="1:10" ht="12.75">
      <c r="A21" s="10"/>
      <c r="B21" s="6">
        <v>2016</v>
      </c>
      <c r="C21" s="11"/>
      <c r="D21" s="14">
        <v>235164</v>
      </c>
      <c r="E21" s="14">
        <v>14627</v>
      </c>
      <c r="F21" s="14">
        <v>145810</v>
      </c>
      <c r="G21" s="14">
        <v>59310</v>
      </c>
      <c r="H21" s="14">
        <v>15416</v>
      </c>
      <c r="I21" s="11"/>
      <c r="J21" s="11"/>
    </row>
    <row r="22" spans="1:10" ht="12.75">
      <c r="A22" s="10"/>
      <c r="B22" s="6">
        <v>2017</v>
      </c>
      <c r="C22" s="11"/>
      <c r="D22" s="14">
        <v>237351</v>
      </c>
      <c r="E22" s="14">
        <v>14763</v>
      </c>
      <c r="F22" s="14">
        <v>147166</v>
      </c>
      <c r="G22" s="14">
        <v>59863</v>
      </c>
      <c r="H22" s="14">
        <v>15559</v>
      </c>
      <c r="I22" s="11"/>
      <c r="J22" s="11"/>
    </row>
    <row r="23" ht="15.75">
      <c r="B23" s="55"/>
    </row>
    <row r="24" ht="15.75">
      <c r="B24" s="55"/>
    </row>
    <row r="25" ht="15.75">
      <c r="B25" s="41"/>
    </row>
  </sheetData>
  <mergeCells count="9">
    <mergeCell ref="A1:A2"/>
    <mergeCell ref="A3:J3"/>
    <mergeCell ref="A4:J4"/>
    <mergeCell ref="C1:C2"/>
    <mergeCell ref="J5:J16"/>
    <mergeCell ref="J1:J2"/>
    <mergeCell ref="B1:B2"/>
    <mergeCell ref="D1:H1"/>
    <mergeCell ref="I1:I2"/>
  </mergeCells>
  <printOptions/>
  <pageMargins left="0.5905511811023623" right="0.5905511811023623" top="0.3937007874015748" bottom="0.3937007874015748" header="0.5118110236220472" footer="0.5118110236220472"/>
  <pageSetup fitToHeight="7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A1">
      <pane ySplit="2" topLeftCell="BM3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6.75390625" style="1" customWidth="1"/>
    <col min="2" max="2" width="49.75390625" style="2" customWidth="1"/>
    <col min="3" max="3" width="11.875" style="2" customWidth="1"/>
    <col min="4" max="8" width="10.00390625" style="1" customWidth="1"/>
    <col min="9" max="9" width="21.125" style="2" customWidth="1"/>
    <col min="10" max="10" width="19.75390625" style="1" customWidth="1"/>
    <col min="11" max="16384" width="9.125" style="1" customWidth="1"/>
  </cols>
  <sheetData>
    <row r="1" spans="1:10" ht="16.5" customHeight="1">
      <c r="A1" s="64" t="s">
        <v>206</v>
      </c>
      <c r="B1" s="64" t="s">
        <v>384</v>
      </c>
      <c r="C1" s="64" t="s">
        <v>186</v>
      </c>
      <c r="D1" s="64" t="s">
        <v>385</v>
      </c>
      <c r="E1" s="64"/>
      <c r="F1" s="64"/>
      <c r="G1" s="64"/>
      <c r="H1" s="64"/>
      <c r="I1" s="64" t="s">
        <v>187</v>
      </c>
      <c r="J1" s="64" t="s">
        <v>392</v>
      </c>
    </row>
    <row r="2" spans="1:10" ht="23.25" customHeight="1">
      <c r="A2" s="64"/>
      <c r="B2" s="64"/>
      <c r="C2" s="64"/>
      <c r="D2" s="11" t="s">
        <v>386</v>
      </c>
      <c r="E2" s="11" t="s">
        <v>387</v>
      </c>
      <c r="F2" s="11" t="s">
        <v>388</v>
      </c>
      <c r="G2" s="11" t="s">
        <v>389</v>
      </c>
      <c r="H2" s="11" t="s">
        <v>390</v>
      </c>
      <c r="I2" s="64"/>
      <c r="J2" s="64"/>
    </row>
    <row r="3" spans="1:10" s="8" customFormat="1" ht="18" customHeight="1">
      <c r="A3" s="71" t="s">
        <v>391</v>
      </c>
      <c r="B3" s="71"/>
      <c r="C3" s="71"/>
      <c r="D3" s="71"/>
      <c r="E3" s="71"/>
      <c r="F3" s="71"/>
      <c r="G3" s="71"/>
      <c r="H3" s="71"/>
      <c r="I3" s="71"/>
      <c r="J3" s="71"/>
    </row>
    <row r="4" spans="1:12" s="8" customFormat="1" ht="18" customHeight="1">
      <c r="A4" s="71" t="s">
        <v>170</v>
      </c>
      <c r="B4" s="71"/>
      <c r="C4" s="71"/>
      <c r="D4" s="71"/>
      <c r="E4" s="71"/>
      <c r="F4" s="71"/>
      <c r="G4" s="71"/>
      <c r="H4" s="71"/>
      <c r="I4" s="71"/>
      <c r="J4" s="71"/>
      <c r="K4" s="60"/>
      <c r="L4" s="61"/>
    </row>
    <row r="5" spans="1:10" ht="56.25" customHeight="1">
      <c r="A5" s="11">
        <v>1</v>
      </c>
      <c r="B5" s="40" t="s">
        <v>277</v>
      </c>
      <c r="C5" s="11" t="s">
        <v>205</v>
      </c>
      <c r="D5" s="11">
        <v>40000</v>
      </c>
      <c r="E5" s="11">
        <f>3800*2</f>
        <v>7600</v>
      </c>
      <c r="F5" s="11">
        <f>40000-7600</f>
        <v>32400</v>
      </c>
      <c r="G5" s="11">
        <v>0</v>
      </c>
      <c r="H5" s="11">
        <v>0</v>
      </c>
      <c r="I5" s="36" t="s">
        <v>263</v>
      </c>
      <c r="J5" s="11" t="s">
        <v>97</v>
      </c>
    </row>
    <row r="6" spans="1:10" ht="44.25" customHeight="1">
      <c r="A6" s="11"/>
      <c r="B6" s="23" t="s">
        <v>98</v>
      </c>
      <c r="C6" s="23"/>
      <c r="D6" s="23">
        <v>40000</v>
      </c>
      <c r="E6" s="23">
        <v>7600</v>
      </c>
      <c r="F6" s="23">
        <v>32400</v>
      </c>
      <c r="G6" s="23">
        <v>0</v>
      </c>
      <c r="H6" s="23">
        <v>0</v>
      </c>
      <c r="I6" s="11"/>
      <c r="J6" s="11"/>
    </row>
    <row r="7" spans="1:10" ht="12.75">
      <c r="A7" s="11"/>
      <c r="B7" s="11">
        <v>2013</v>
      </c>
      <c r="C7" s="11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/>
      <c r="J7" s="11"/>
    </row>
    <row r="8" spans="1:10" ht="12.75">
      <c r="A8" s="11"/>
      <c r="B8" s="11">
        <v>2014</v>
      </c>
      <c r="C8" s="11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/>
      <c r="J8" s="11"/>
    </row>
    <row r="9" spans="1:10" ht="12.75">
      <c r="A9" s="11"/>
      <c r="B9" s="11">
        <v>2015</v>
      </c>
      <c r="C9" s="11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/>
      <c r="J9" s="11"/>
    </row>
    <row r="10" spans="1:10" ht="12.75">
      <c r="A10" s="11"/>
      <c r="B10" s="11">
        <v>2016</v>
      </c>
      <c r="C10" s="11"/>
      <c r="D10" s="11">
        <v>20000</v>
      </c>
      <c r="E10" s="11">
        <v>3800</v>
      </c>
      <c r="F10" s="11">
        <v>16200</v>
      </c>
      <c r="G10" s="11">
        <v>0</v>
      </c>
      <c r="H10" s="11">
        <v>0</v>
      </c>
      <c r="I10" s="11"/>
      <c r="J10" s="11"/>
    </row>
    <row r="11" spans="1:10" ht="12.75">
      <c r="A11" s="11"/>
      <c r="B11" s="11">
        <v>2017</v>
      </c>
      <c r="C11" s="11"/>
      <c r="D11" s="11">
        <v>20000</v>
      </c>
      <c r="E11" s="11">
        <v>3800</v>
      </c>
      <c r="F11" s="11">
        <v>16200</v>
      </c>
      <c r="G11" s="11">
        <v>0</v>
      </c>
      <c r="H11" s="11">
        <v>0</v>
      </c>
      <c r="I11" s="11"/>
      <c r="J11" s="11"/>
    </row>
  </sheetData>
  <mergeCells count="8">
    <mergeCell ref="A1:A2"/>
    <mergeCell ref="A3:J3"/>
    <mergeCell ref="A4:J4"/>
    <mergeCell ref="C1:C2"/>
    <mergeCell ref="B1:B2"/>
    <mergeCell ref="D1:H1"/>
    <mergeCell ref="I1:I2"/>
    <mergeCell ref="J1:J2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pane ySplit="2" topLeftCell="BM3" activePane="bottomLeft" state="frozen"/>
      <selection pane="topLeft" activeCell="A1" sqref="A1"/>
      <selection pane="bottomLeft" activeCell="F21" sqref="F21"/>
    </sheetView>
  </sheetViews>
  <sheetFormatPr defaultColWidth="9.00390625" defaultRowHeight="12.75"/>
  <cols>
    <col min="1" max="1" width="5.625" style="1" customWidth="1"/>
    <col min="2" max="2" width="51.00390625" style="2" customWidth="1"/>
    <col min="3" max="3" width="16.875" style="2" customWidth="1"/>
    <col min="4" max="8" width="9.375" style="1" customWidth="1"/>
    <col min="9" max="9" width="26.125" style="21" customWidth="1"/>
    <col min="10" max="10" width="22.375" style="1" customWidth="1"/>
    <col min="11" max="16384" width="9.125" style="1" customWidth="1"/>
  </cols>
  <sheetData>
    <row r="1" spans="1:10" ht="15.75" customHeight="1">
      <c r="A1" s="72" t="s">
        <v>206</v>
      </c>
      <c r="B1" s="72" t="s">
        <v>384</v>
      </c>
      <c r="C1" s="74" t="s">
        <v>186</v>
      </c>
      <c r="D1" s="72" t="s">
        <v>385</v>
      </c>
      <c r="E1" s="72"/>
      <c r="F1" s="72"/>
      <c r="G1" s="72"/>
      <c r="H1" s="72"/>
      <c r="I1" s="64" t="s">
        <v>187</v>
      </c>
      <c r="J1" s="75" t="s">
        <v>109</v>
      </c>
    </row>
    <row r="2" spans="1:10" ht="26.25" customHeight="1">
      <c r="A2" s="72"/>
      <c r="B2" s="72"/>
      <c r="C2" s="74"/>
      <c r="D2" s="3" t="s">
        <v>386</v>
      </c>
      <c r="E2" s="3" t="s">
        <v>387</v>
      </c>
      <c r="F2" s="3" t="s">
        <v>388</v>
      </c>
      <c r="G2" s="3" t="s">
        <v>389</v>
      </c>
      <c r="H2" s="3" t="s">
        <v>390</v>
      </c>
      <c r="I2" s="64"/>
      <c r="J2" s="75"/>
    </row>
    <row r="3" spans="1:10" s="8" customFormat="1" ht="18" customHeight="1">
      <c r="A3" s="73" t="s">
        <v>391</v>
      </c>
      <c r="B3" s="73"/>
      <c r="C3" s="73"/>
      <c r="D3" s="73"/>
      <c r="E3" s="73"/>
      <c r="F3" s="73"/>
      <c r="G3" s="73"/>
      <c r="H3" s="73"/>
      <c r="I3" s="73"/>
      <c r="J3" s="73"/>
    </row>
    <row r="4" spans="1:12" s="8" customFormat="1" ht="21" customHeight="1">
      <c r="A4" s="71" t="s">
        <v>10</v>
      </c>
      <c r="B4" s="71"/>
      <c r="C4" s="71"/>
      <c r="D4" s="71"/>
      <c r="E4" s="71"/>
      <c r="F4" s="71"/>
      <c r="G4" s="71"/>
      <c r="H4" s="71"/>
      <c r="I4" s="71"/>
      <c r="J4" s="71"/>
      <c r="K4" s="60"/>
      <c r="L4" s="61"/>
    </row>
    <row r="5" spans="1:10" ht="29.25" customHeight="1">
      <c r="A5" s="11">
        <v>1</v>
      </c>
      <c r="B5" s="3" t="s">
        <v>100</v>
      </c>
      <c r="C5" s="3" t="s">
        <v>201</v>
      </c>
      <c r="D5" s="14">
        <v>5000</v>
      </c>
      <c r="E5" s="14">
        <v>200</v>
      </c>
      <c r="F5" s="14">
        <v>4800</v>
      </c>
      <c r="G5" s="14">
        <v>0</v>
      </c>
      <c r="H5" s="14">
        <v>0</v>
      </c>
      <c r="I5" s="11" t="s">
        <v>263</v>
      </c>
      <c r="J5" s="64" t="s">
        <v>102</v>
      </c>
    </row>
    <row r="6" spans="1:10" ht="43.5" customHeight="1">
      <c r="A6" s="11">
        <v>2</v>
      </c>
      <c r="B6" s="3" t="s">
        <v>101</v>
      </c>
      <c r="C6" s="3" t="s">
        <v>265</v>
      </c>
      <c r="D6" s="14">
        <v>276.3</v>
      </c>
      <c r="E6" s="14">
        <v>276.3</v>
      </c>
      <c r="F6" s="14">
        <v>0</v>
      </c>
      <c r="G6" s="14">
        <v>0</v>
      </c>
      <c r="H6" s="14">
        <v>0</v>
      </c>
      <c r="I6" s="11" t="s">
        <v>263</v>
      </c>
      <c r="J6" s="64"/>
    </row>
    <row r="7" spans="1:10" s="8" customFormat="1" ht="42.75" customHeight="1">
      <c r="A7" s="12"/>
      <c r="B7" s="23" t="s">
        <v>99</v>
      </c>
      <c r="C7" s="4"/>
      <c r="D7" s="53">
        <v>5276</v>
      </c>
      <c r="E7" s="53">
        <v>476</v>
      </c>
      <c r="F7" s="53">
        <v>4800</v>
      </c>
      <c r="G7" s="53">
        <v>0</v>
      </c>
      <c r="H7" s="53">
        <v>0</v>
      </c>
      <c r="I7" s="27"/>
      <c r="J7" s="12"/>
    </row>
    <row r="8" spans="1:10" ht="12.75">
      <c r="A8" s="10"/>
      <c r="B8" s="6">
        <v>2013</v>
      </c>
      <c r="C8" s="6"/>
      <c r="D8" s="14">
        <v>844</v>
      </c>
      <c r="E8" s="14">
        <v>76</v>
      </c>
      <c r="F8" s="14">
        <v>768</v>
      </c>
      <c r="G8" s="14">
        <v>0</v>
      </c>
      <c r="H8" s="14">
        <v>0</v>
      </c>
      <c r="I8" s="20"/>
      <c r="J8" s="10"/>
    </row>
    <row r="9" spans="1:10" ht="12.75">
      <c r="A9" s="10"/>
      <c r="B9" s="6">
        <v>2014</v>
      </c>
      <c r="C9" s="6"/>
      <c r="D9" s="14">
        <v>897</v>
      </c>
      <c r="E9" s="14">
        <v>81</v>
      </c>
      <c r="F9" s="14">
        <v>816</v>
      </c>
      <c r="G9" s="14">
        <v>0</v>
      </c>
      <c r="H9" s="14">
        <v>0</v>
      </c>
      <c r="I9" s="20"/>
      <c r="J9" s="10"/>
    </row>
    <row r="10" spans="1:10" ht="12.75">
      <c r="A10" s="10"/>
      <c r="B10" s="6">
        <v>2015</v>
      </c>
      <c r="C10" s="6"/>
      <c r="D10" s="14">
        <v>1108</v>
      </c>
      <c r="E10" s="14">
        <v>100</v>
      </c>
      <c r="F10" s="14">
        <v>1008</v>
      </c>
      <c r="G10" s="14">
        <v>0</v>
      </c>
      <c r="H10" s="14">
        <v>0</v>
      </c>
      <c r="I10" s="20"/>
      <c r="J10" s="10"/>
    </row>
    <row r="11" spans="1:10" ht="12.75">
      <c r="A11" s="10"/>
      <c r="B11" s="6">
        <v>2016</v>
      </c>
      <c r="C11" s="6"/>
      <c r="D11" s="14">
        <v>1266</v>
      </c>
      <c r="E11" s="14">
        <v>114</v>
      </c>
      <c r="F11" s="14">
        <v>1152</v>
      </c>
      <c r="G11" s="14">
        <v>0</v>
      </c>
      <c r="H11" s="14">
        <v>0</v>
      </c>
      <c r="I11" s="20"/>
      <c r="J11" s="10"/>
    </row>
    <row r="12" spans="1:10" ht="12.75">
      <c r="A12" s="10"/>
      <c r="B12" s="6">
        <v>2017</v>
      </c>
      <c r="C12" s="6"/>
      <c r="D12" s="14">
        <v>1161</v>
      </c>
      <c r="E12" s="14">
        <v>105</v>
      </c>
      <c r="F12" s="14">
        <v>1056</v>
      </c>
      <c r="G12" s="14">
        <v>0</v>
      </c>
      <c r="H12" s="14">
        <v>0</v>
      </c>
      <c r="I12" s="20"/>
      <c r="J12" s="10"/>
    </row>
  </sheetData>
  <mergeCells count="9">
    <mergeCell ref="A1:A2"/>
    <mergeCell ref="C1:C2"/>
    <mergeCell ref="A3:J3"/>
    <mergeCell ref="A4:J4"/>
    <mergeCell ref="J1:J2"/>
    <mergeCell ref="J5:J6"/>
    <mergeCell ref="B1:B2"/>
    <mergeCell ref="D1:H1"/>
    <mergeCell ref="I1:I2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workbookViewId="0" topLeftCell="A4">
      <selection activeCell="B16" sqref="B16"/>
    </sheetView>
  </sheetViews>
  <sheetFormatPr defaultColWidth="9.00390625" defaultRowHeight="12.75"/>
  <cols>
    <col min="1" max="1" width="3.875" style="21" customWidth="1"/>
    <col min="2" max="2" width="74.375" style="25" customWidth="1"/>
    <col min="3" max="3" width="29.00390625" style="22" customWidth="1"/>
    <col min="4" max="4" width="16.00390625" style="22" customWidth="1"/>
    <col min="5" max="5" width="28.625" style="22" customWidth="1"/>
    <col min="6" max="6" width="9.125" style="2" customWidth="1"/>
    <col min="7" max="7" width="17.875" style="2" customWidth="1"/>
    <col min="8" max="16384" width="9.125" style="2" customWidth="1"/>
  </cols>
  <sheetData>
    <row r="1" spans="1:5" s="35" customFormat="1" ht="15.75">
      <c r="A1" s="48"/>
      <c r="B1" s="49"/>
      <c r="C1" s="50"/>
      <c r="D1" s="50"/>
      <c r="E1" s="51" t="s">
        <v>319</v>
      </c>
    </row>
    <row r="2" spans="1:5" s="35" customFormat="1" ht="10.5" customHeight="1">
      <c r="A2" s="48"/>
      <c r="B2" s="49"/>
      <c r="C2" s="50"/>
      <c r="D2" s="50"/>
      <c r="E2" s="50"/>
    </row>
    <row r="3" spans="1:5" s="49" customFormat="1" ht="15.75">
      <c r="A3" s="76" t="s">
        <v>185</v>
      </c>
      <c r="B3" s="76"/>
      <c r="C3" s="76"/>
      <c r="D3" s="76"/>
      <c r="E3" s="76"/>
    </row>
    <row r="5" spans="1:5" ht="35.25" customHeight="1">
      <c r="A5" s="11" t="s">
        <v>297</v>
      </c>
      <c r="B5" s="11" t="s">
        <v>298</v>
      </c>
      <c r="C5" s="11" t="s">
        <v>397</v>
      </c>
      <c r="D5" s="11" t="s">
        <v>299</v>
      </c>
      <c r="E5" s="11" t="s">
        <v>109</v>
      </c>
    </row>
    <row r="6" spans="1:5" ht="16.5" customHeight="1">
      <c r="A6" s="71" t="s">
        <v>16</v>
      </c>
      <c r="B6" s="71"/>
      <c r="C6" s="71"/>
      <c r="D6" s="71"/>
      <c r="E6" s="71"/>
    </row>
    <row r="7" spans="1:5" ht="16.5" customHeight="1">
      <c r="A7" s="71" t="s">
        <v>154</v>
      </c>
      <c r="B7" s="71"/>
      <c r="C7" s="71"/>
      <c r="D7" s="71"/>
      <c r="E7" s="71"/>
    </row>
    <row r="8" spans="1:5" ht="25.5" customHeight="1">
      <c r="A8" s="11">
        <v>1</v>
      </c>
      <c r="B8" s="40" t="s">
        <v>309</v>
      </c>
      <c r="C8" s="64" t="s">
        <v>346</v>
      </c>
      <c r="D8" s="64" t="s">
        <v>303</v>
      </c>
      <c r="E8" s="64" t="s">
        <v>73</v>
      </c>
    </row>
    <row r="9" spans="1:5" ht="38.25" customHeight="1">
      <c r="A9" s="11">
        <v>2</v>
      </c>
      <c r="B9" s="40" t="s">
        <v>310</v>
      </c>
      <c r="C9" s="64"/>
      <c r="D9" s="64"/>
      <c r="E9" s="64"/>
    </row>
    <row r="10" spans="1:5" ht="25.5">
      <c r="A10" s="11">
        <v>3</v>
      </c>
      <c r="B10" s="40" t="s">
        <v>311</v>
      </c>
      <c r="C10" s="64"/>
      <c r="D10" s="64"/>
      <c r="E10" s="64"/>
    </row>
    <row r="11" spans="1:5" ht="17.25" customHeight="1">
      <c r="A11" s="11">
        <v>4</v>
      </c>
      <c r="B11" s="40" t="s">
        <v>312</v>
      </c>
      <c r="C11" s="64"/>
      <c r="D11" s="64"/>
      <c r="E11" s="64"/>
    </row>
    <row r="12" spans="1:5" ht="38.25">
      <c r="A12" s="11">
        <v>5</v>
      </c>
      <c r="B12" s="40" t="s">
        <v>323</v>
      </c>
      <c r="C12" s="64"/>
      <c r="D12" s="64"/>
      <c r="E12" s="64"/>
    </row>
    <row r="13" spans="1:5" ht="38.25">
      <c r="A13" s="11">
        <v>6</v>
      </c>
      <c r="B13" s="40" t="s">
        <v>324</v>
      </c>
      <c r="C13" s="64"/>
      <c r="D13" s="64"/>
      <c r="E13" s="64"/>
    </row>
    <row r="14" spans="1:5" ht="28.5" customHeight="1">
      <c r="A14" s="11">
        <v>7</v>
      </c>
      <c r="B14" s="40" t="s">
        <v>325</v>
      </c>
      <c r="C14" s="64"/>
      <c r="D14" s="64"/>
      <c r="E14" s="64"/>
    </row>
    <row r="15" spans="1:5" ht="25.5">
      <c r="A15" s="11">
        <v>8</v>
      </c>
      <c r="B15" s="40" t="s">
        <v>326</v>
      </c>
      <c r="C15" s="64"/>
      <c r="D15" s="64"/>
      <c r="E15" s="64"/>
    </row>
    <row r="16" spans="1:5" ht="42" customHeight="1">
      <c r="A16" s="11">
        <v>9</v>
      </c>
      <c r="B16" s="40" t="s">
        <v>17</v>
      </c>
      <c r="C16" s="64"/>
      <c r="D16" s="64"/>
      <c r="E16" s="64"/>
    </row>
    <row r="17" spans="1:5" ht="27.75" customHeight="1">
      <c r="A17" s="11">
        <v>10</v>
      </c>
      <c r="B17" s="40" t="s">
        <v>18</v>
      </c>
      <c r="C17" s="64"/>
      <c r="D17" s="64"/>
      <c r="E17" s="64"/>
    </row>
    <row r="18" spans="1:5" ht="12.75">
      <c r="A18" s="11">
        <v>11</v>
      </c>
      <c r="B18" s="40" t="s">
        <v>19</v>
      </c>
      <c r="C18" s="64"/>
      <c r="D18" s="64"/>
      <c r="E18" s="64"/>
    </row>
    <row r="19" spans="1:5" ht="25.5">
      <c r="A19" s="11">
        <v>12</v>
      </c>
      <c r="B19" s="40" t="s">
        <v>327</v>
      </c>
      <c r="C19" s="64"/>
      <c r="D19" s="64"/>
      <c r="E19" s="64"/>
    </row>
    <row r="20" spans="1:5" ht="16.5" customHeight="1">
      <c r="A20" s="11">
        <v>13</v>
      </c>
      <c r="B20" s="40" t="s">
        <v>328</v>
      </c>
      <c r="C20" s="64"/>
      <c r="D20" s="64"/>
      <c r="E20" s="64"/>
    </row>
    <row r="21" spans="1:5" ht="12.75" customHeight="1">
      <c r="A21" s="71" t="s">
        <v>155</v>
      </c>
      <c r="B21" s="71"/>
      <c r="C21" s="71"/>
      <c r="D21" s="71"/>
      <c r="E21" s="71"/>
    </row>
    <row r="22" spans="1:5" ht="13.5" customHeight="1">
      <c r="A22" s="11">
        <v>14</v>
      </c>
      <c r="B22" s="40" t="s">
        <v>330</v>
      </c>
      <c r="C22" s="64" t="s">
        <v>346</v>
      </c>
      <c r="D22" s="64" t="s">
        <v>303</v>
      </c>
      <c r="E22" s="64" t="s">
        <v>21</v>
      </c>
    </row>
    <row r="23" spans="1:5" ht="25.5">
      <c r="A23" s="11">
        <v>15</v>
      </c>
      <c r="B23" s="40" t="s">
        <v>331</v>
      </c>
      <c r="C23" s="64"/>
      <c r="D23" s="64"/>
      <c r="E23" s="64"/>
    </row>
    <row r="24" spans="1:5" ht="15.75" customHeight="1">
      <c r="A24" s="11">
        <v>16</v>
      </c>
      <c r="B24" s="40" t="s">
        <v>332</v>
      </c>
      <c r="C24" s="64"/>
      <c r="D24" s="64"/>
      <c r="E24" s="64"/>
    </row>
    <row r="25" spans="1:5" ht="12.75">
      <c r="A25" s="11">
        <v>17</v>
      </c>
      <c r="B25" s="40" t="s">
        <v>333</v>
      </c>
      <c r="C25" s="64"/>
      <c r="D25" s="64"/>
      <c r="E25" s="64"/>
    </row>
    <row r="26" spans="1:5" ht="25.5">
      <c r="A26" s="11">
        <v>18</v>
      </c>
      <c r="B26" s="40" t="s">
        <v>20</v>
      </c>
      <c r="C26" s="64"/>
      <c r="D26" s="64"/>
      <c r="E26" s="64"/>
    </row>
    <row r="27" spans="1:5" ht="18" customHeight="1">
      <c r="A27" s="11">
        <v>19</v>
      </c>
      <c r="B27" s="40" t="s">
        <v>334</v>
      </c>
      <c r="C27" s="64"/>
      <c r="D27" s="64"/>
      <c r="E27" s="64"/>
    </row>
    <row r="28" spans="1:5" ht="12.75" customHeight="1">
      <c r="A28" s="71" t="s">
        <v>156</v>
      </c>
      <c r="B28" s="71"/>
      <c r="C28" s="71"/>
      <c r="D28" s="71"/>
      <c r="E28" s="71"/>
    </row>
    <row r="29" spans="1:5" ht="29.25" customHeight="1">
      <c r="A29" s="11">
        <v>28</v>
      </c>
      <c r="B29" s="40" t="s">
        <v>335</v>
      </c>
      <c r="C29" s="64" t="s">
        <v>346</v>
      </c>
      <c r="D29" s="64" t="s">
        <v>303</v>
      </c>
      <c r="E29" s="64" t="s">
        <v>74</v>
      </c>
    </row>
    <row r="30" spans="1:5" ht="25.5">
      <c r="A30" s="11">
        <v>29</v>
      </c>
      <c r="B30" s="40" t="s">
        <v>338</v>
      </c>
      <c r="C30" s="64"/>
      <c r="D30" s="64"/>
      <c r="E30" s="64"/>
    </row>
    <row r="31" spans="1:5" ht="24" customHeight="1">
      <c r="A31" s="11">
        <v>30</v>
      </c>
      <c r="B31" s="40" t="s">
        <v>336</v>
      </c>
      <c r="C31" s="64"/>
      <c r="D31" s="64"/>
      <c r="E31" s="64"/>
    </row>
    <row r="32" spans="1:5" ht="39.75" customHeight="1">
      <c r="A32" s="11">
        <v>31</v>
      </c>
      <c r="B32" s="40" t="s">
        <v>339</v>
      </c>
      <c r="C32" s="64"/>
      <c r="D32" s="64"/>
      <c r="E32" s="64"/>
    </row>
    <row r="33" spans="1:5" ht="39.75" customHeight="1">
      <c r="A33" s="11">
        <v>32</v>
      </c>
      <c r="B33" s="40" t="s">
        <v>337</v>
      </c>
      <c r="C33" s="64"/>
      <c r="D33" s="64"/>
      <c r="E33" s="64"/>
    </row>
    <row r="34" spans="1:5" ht="12.75" customHeight="1">
      <c r="A34" s="71" t="s">
        <v>157</v>
      </c>
      <c r="B34" s="71"/>
      <c r="C34" s="71"/>
      <c r="D34" s="71"/>
      <c r="E34" s="71"/>
    </row>
    <row r="35" spans="1:5" ht="27" customHeight="1">
      <c r="A35" s="11">
        <v>36</v>
      </c>
      <c r="B35" s="40" t="s">
        <v>341</v>
      </c>
      <c r="C35" s="64" t="s">
        <v>346</v>
      </c>
      <c r="D35" s="64" t="s">
        <v>303</v>
      </c>
      <c r="E35" s="64" t="s">
        <v>75</v>
      </c>
    </row>
    <row r="36" spans="1:5" ht="27.75" customHeight="1">
      <c r="A36" s="11">
        <v>37</v>
      </c>
      <c r="B36" s="40" t="s">
        <v>340</v>
      </c>
      <c r="C36" s="64"/>
      <c r="D36" s="64"/>
      <c r="E36" s="64"/>
    </row>
    <row r="37" spans="1:5" ht="30.75" customHeight="1">
      <c r="A37" s="11">
        <v>38</v>
      </c>
      <c r="B37" s="40" t="s">
        <v>342</v>
      </c>
      <c r="C37" s="64"/>
      <c r="D37" s="64"/>
      <c r="E37" s="64"/>
    </row>
    <row r="38" spans="1:5" ht="12.75">
      <c r="A38" s="11">
        <v>39</v>
      </c>
      <c r="B38" s="40" t="s">
        <v>343</v>
      </c>
      <c r="C38" s="64"/>
      <c r="D38" s="64"/>
      <c r="E38" s="64"/>
    </row>
    <row r="39" spans="1:5" ht="27" customHeight="1">
      <c r="A39" s="11">
        <v>40</v>
      </c>
      <c r="B39" s="40" t="s">
        <v>344</v>
      </c>
      <c r="C39" s="64"/>
      <c r="D39" s="64"/>
      <c r="E39" s="64"/>
    </row>
    <row r="40" spans="1:5" ht="20.25" customHeight="1">
      <c r="A40" s="11">
        <v>42</v>
      </c>
      <c r="B40" s="40" t="s">
        <v>345</v>
      </c>
      <c r="C40" s="64"/>
      <c r="D40" s="64"/>
      <c r="E40" s="64"/>
    </row>
    <row r="41" spans="1:5" ht="12.75">
      <c r="A41" s="71" t="s">
        <v>83</v>
      </c>
      <c r="B41" s="71"/>
      <c r="C41" s="71"/>
      <c r="D41" s="71"/>
      <c r="E41" s="71"/>
    </row>
    <row r="42" spans="1:5" ht="38.25" customHeight="1">
      <c r="A42" s="11">
        <v>43</v>
      </c>
      <c r="B42" s="40" t="s">
        <v>347</v>
      </c>
      <c r="C42" s="64" t="s">
        <v>29</v>
      </c>
      <c r="D42" s="64" t="s">
        <v>303</v>
      </c>
      <c r="E42" s="64" t="s">
        <v>76</v>
      </c>
    </row>
    <row r="43" spans="1:5" ht="27" customHeight="1">
      <c r="A43" s="11">
        <v>44</v>
      </c>
      <c r="B43" s="40" t="s">
        <v>22</v>
      </c>
      <c r="C43" s="64"/>
      <c r="D43" s="64"/>
      <c r="E43" s="64"/>
    </row>
    <row r="44" spans="1:5" ht="38.25" customHeight="1">
      <c r="A44" s="11">
        <v>45</v>
      </c>
      <c r="B44" s="40" t="s">
        <v>23</v>
      </c>
      <c r="C44" s="64"/>
      <c r="D44" s="64"/>
      <c r="E44" s="64"/>
    </row>
    <row r="45" spans="1:5" ht="25.5">
      <c r="A45" s="11">
        <v>46</v>
      </c>
      <c r="B45" s="40" t="s">
        <v>24</v>
      </c>
      <c r="C45" s="64"/>
      <c r="D45" s="64"/>
      <c r="E45" s="64"/>
    </row>
    <row r="46" spans="1:5" ht="27.75" customHeight="1">
      <c r="A46" s="11">
        <v>47</v>
      </c>
      <c r="B46" s="40" t="s">
        <v>348</v>
      </c>
      <c r="C46" s="64"/>
      <c r="D46" s="64"/>
      <c r="E46" s="64"/>
    </row>
    <row r="47" spans="1:5" ht="13.5" customHeight="1">
      <c r="A47" s="11">
        <v>48</v>
      </c>
      <c r="B47" s="40" t="s">
        <v>349</v>
      </c>
      <c r="C47" s="64"/>
      <c r="D47" s="64"/>
      <c r="E47" s="64"/>
    </row>
    <row r="48" spans="1:5" ht="54.75" customHeight="1">
      <c r="A48" s="11">
        <v>49</v>
      </c>
      <c r="B48" s="40" t="s">
        <v>27</v>
      </c>
      <c r="C48" s="64"/>
      <c r="D48" s="64"/>
      <c r="E48" s="64"/>
    </row>
    <row r="49" spans="1:5" ht="12.75">
      <c r="A49" s="11">
        <v>50</v>
      </c>
      <c r="B49" s="40" t="s">
        <v>25</v>
      </c>
      <c r="C49" s="64"/>
      <c r="D49" s="64"/>
      <c r="E49" s="64"/>
    </row>
    <row r="50" spans="1:5" ht="25.5">
      <c r="A50" s="11">
        <v>51</v>
      </c>
      <c r="B50" s="40" t="s">
        <v>28</v>
      </c>
      <c r="C50" s="64"/>
      <c r="D50" s="64"/>
      <c r="E50" s="64"/>
    </row>
    <row r="51" spans="1:5" ht="25.5">
      <c r="A51" s="11">
        <v>52</v>
      </c>
      <c r="B51" s="40" t="s">
        <v>350</v>
      </c>
      <c r="C51" s="64"/>
      <c r="D51" s="64"/>
      <c r="E51" s="64"/>
    </row>
    <row r="52" spans="1:5" ht="28.5" customHeight="1">
      <c r="A52" s="11">
        <v>53</v>
      </c>
      <c r="B52" s="40" t="s">
        <v>351</v>
      </c>
      <c r="C52" s="64"/>
      <c r="D52" s="64"/>
      <c r="E52" s="64"/>
    </row>
    <row r="53" spans="1:5" ht="12.75">
      <c r="A53" s="11">
        <v>54</v>
      </c>
      <c r="B53" s="40" t="s">
        <v>352</v>
      </c>
      <c r="C53" s="64"/>
      <c r="D53" s="64"/>
      <c r="E53" s="64"/>
    </row>
    <row r="54" spans="1:5" ht="30" customHeight="1">
      <c r="A54" s="11">
        <v>55</v>
      </c>
      <c r="B54" s="40" t="s">
        <v>26</v>
      </c>
      <c r="C54" s="64"/>
      <c r="D54" s="64"/>
      <c r="E54" s="64"/>
    </row>
    <row r="55" spans="1:5" ht="12.75">
      <c r="A55" s="71" t="s">
        <v>30</v>
      </c>
      <c r="B55" s="71"/>
      <c r="C55" s="71"/>
      <c r="D55" s="71"/>
      <c r="E55" s="71"/>
    </row>
    <row r="56" spans="1:5" ht="12.75" customHeight="1">
      <c r="A56" s="71" t="s">
        <v>159</v>
      </c>
      <c r="B56" s="71"/>
      <c r="C56" s="71"/>
      <c r="D56" s="71"/>
      <c r="E56" s="71"/>
    </row>
    <row r="57" spans="1:7" ht="13.5" customHeight="1">
      <c r="A57" s="11">
        <v>56</v>
      </c>
      <c r="B57" s="40" t="s">
        <v>353</v>
      </c>
      <c r="C57" s="64" t="s">
        <v>36</v>
      </c>
      <c r="D57" s="64" t="s">
        <v>303</v>
      </c>
      <c r="E57" s="64" t="s">
        <v>77</v>
      </c>
      <c r="G57" s="55"/>
    </row>
    <row r="58" spans="1:5" ht="14.25" customHeight="1">
      <c r="A58" s="11">
        <v>57</v>
      </c>
      <c r="B58" s="40" t="s">
        <v>33</v>
      </c>
      <c r="C58" s="64"/>
      <c r="D58" s="64"/>
      <c r="E58" s="64"/>
    </row>
    <row r="59" spans="1:5" ht="17.25" customHeight="1">
      <c r="A59" s="11">
        <v>58</v>
      </c>
      <c r="B59" s="40" t="s">
        <v>34</v>
      </c>
      <c r="C59" s="64"/>
      <c r="D59" s="64"/>
      <c r="E59" s="64"/>
    </row>
    <row r="60" spans="1:5" ht="16.5" customHeight="1">
      <c r="A60" s="11">
        <v>59</v>
      </c>
      <c r="B60" s="40" t="s">
        <v>35</v>
      </c>
      <c r="C60" s="64"/>
      <c r="D60" s="64"/>
      <c r="E60" s="64"/>
    </row>
    <row r="61" spans="1:7" ht="17.25" customHeight="1">
      <c r="A61" s="11">
        <v>60</v>
      </c>
      <c r="B61" s="40" t="s">
        <v>354</v>
      </c>
      <c r="C61" s="64"/>
      <c r="D61" s="64"/>
      <c r="E61" s="64"/>
      <c r="G61" s="55"/>
    </row>
    <row r="62" spans="1:5" ht="12.75" customHeight="1">
      <c r="A62" s="71" t="s">
        <v>160</v>
      </c>
      <c r="B62" s="71"/>
      <c r="C62" s="71"/>
      <c r="D62" s="71"/>
      <c r="E62" s="71"/>
    </row>
    <row r="63" spans="1:5" ht="14.25" customHeight="1">
      <c r="A63" s="11">
        <v>61</v>
      </c>
      <c r="B63" s="40" t="s">
        <v>355</v>
      </c>
      <c r="C63" s="64" t="s">
        <v>38</v>
      </c>
      <c r="D63" s="64" t="s">
        <v>303</v>
      </c>
      <c r="E63" s="64" t="s">
        <v>78</v>
      </c>
    </row>
    <row r="64" spans="1:5" ht="15" customHeight="1">
      <c r="A64" s="11">
        <v>62</v>
      </c>
      <c r="B64" s="40" t="s">
        <v>356</v>
      </c>
      <c r="C64" s="64"/>
      <c r="D64" s="64"/>
      <c r="E64" s="64"/>
    </row>
    <row r="65" spans="1:5" ht="16.5" customHeight="1">
      <c r="A65" s="11">
        <v>63</v>
      </c>
      <c r="B65" s="40" t="s">
        <v>37</v>
      </c>
      <c r="C65" s="64"/>
      <c r="D65" s="64"/>
      <c r="E65" s="64"/>
    </row>
    <row r="66" spans="1:5" ht="18" customHeight="1">
      <c r="A66" s="11">
        <v>64</v>
      </c>
      <c r="B66" s="40" t="s">
        <v>357</v>
      </c>
      <c r="C66" s="64"/>
      <c r="D66" s="64"/>
      <c r="E66" s="64"/>
    </row>
    <row r="67" spans="1:5" ht="18" customHeight="1">
      <c r="A67" s="11">
        <v>65</v>
      </c>
      <c r="B67" s="40" t="s">
        <v>358</v>
      </c>
      <c r="C67" s="64"/>
      <c r="D67" s="64"/>
      <c r="E67" s="64"/>
    </row>
    <row r="68" spans="1:5" ht="25.5">
      <c r="A68" s="11">
        <v>66</v>
      </c>
      <c r="B68" s="40" t="s">
        <v>359</v>
      </c>
      <c r="C68" s="64"/>
      <c r="D68" s="64"/>
      <c r="E68" s="64"/>
    </row>
    <row r="69" spans="1:5" ht="38.25">
      <c r="A69" s="11">
        <v>67</v>
      </c>
      <c r="B69" s="40" t="s">
        <v>360</v>
      </c>
      <c r="C69" s="64"/>
      <c r="D69" s="64"/>
      <c r="E69" s="64"/>
    </row>
    <row r="70" spans="1:5" ht="12.75">
      <c r="A70" s="11">
        <v>68</v>
      </c>
      <c r="B70" s="40" t="s">
        <v>361</v>
      </c>
      <c r="C70" s="64"/>
      <c r="D70" s="64"/>
      <c r="E70" s="64"/>
    </row>
    <row r="71" spans="1:5" ht="25.5">
      <c r="A71" s="11">
        <v>69</v>
      </c>
      <c r="B71" s="40" t="s">
        <v>362</v>
      </c>
      <c r="C71" s="64"/>
      <c r="D71" s="64"/>
      <c r="E71" s="64"/>
    </row>
    <row r="72" spans="1:5" ht="12.75">
      <c r="A72" s="11">
        <v>70</v>
      </c>
      <c r="B72" s="40" t="s">
        <v>363</v>
      </c>
      <c r="C72" s="64"/>
      <c r="D72" s="64"/>
      <c r="E72" s="64"/>
    </row>
    <row r="73" spans="1:5" ht="25.5">
      <c r="A73" s="11">
        <v>71</v>
      </c>
      <c r="B73" s="40" t="s">
        <v>364</v>
      </c>
      <c r="C73" s="64"/>
      <c r="D73" s="64"/>
      <c r="E73" s="64"/>
    </row>
    <row r="74" spans="1:5" ht="12.75" customHeight="1">
      <c r="A74" s="71" t="s">
        <v>161</v>
      </c>
      <c r="B74" s="71"/>
      <c r="C74" s="71"/>
      <c r="D74" s="71"/>
      <c r="E74" s="71"/>
    </row>
    <row r="75" spans="1:5" ht="25.5">
      <c r="A75" s="11">
        <v>72</v>
      </c>
      <c r="B75" s="40" t="s">
        <v>365</v>
      </c>
      <c r="C75" s="64" t="s">
        <v>67</v>
      </c>
      <c r="D75" s="64" t="s">
        <v>303</v>
      </c>
      <c r="E75" s="64" t="s">
        <v>68</v>
      </c>
    </row>
    <row r="76" spans="1:5" ht="27.75" customHeight="1">
      <c r="A76" s="11">
        <v>73</v>
      </c>
      <c r="B76" s="40" t="s">
        <v>147</v>
      </c>
      <c r="C76" s="64"/>
      <c r="D76" s="64"/>
      <c r="E76" s="64"/>
    </row>
    <row r="77" spans="1:5" ht="18" customHeight="1">
      <c r="A77" s="11">
        <v>74</v>
      </c>
      <c r="B77" s="40" t="s">
        <v>148</v>
      </c>
      <c r="C77" s="64"/>
      <c r="D77" s="64"/>
      <c r="E77" s="64"/>
    </row>
    <row r="78" spans="1:5" ht="20.25" customHeight="1">
      <c r="A78" s="11">
        <v>75</v>
      </c>
      <c r="B78" s="40" t="s">
        <v>39</v>
      </c>
      <c r="C78" s="64"/>
      <c r="D78" s="64"/>
      <c r="E78" s="64"/>
    </row>
    <row r="79" spans="1:5" ht="18" customHeight="1">
      <c r="A79" s="11">
        <v>76</v>
      </c>
      <c r="B79" s="40" t="s">
        <v>149</v>
      </c>
      <c r="C79" s="64"/>
      <c r="D79" s="64"/>
      <c r="E79" s="64"/>
    </row>
    <row r="80" spans="1:5" ht="25.5">
      <c r="A80" s="11">
        <v>77</v>
      </c>
      <c r="B80" s="40" t="s">
        <v>150</v>
      </c>
      <c r="C80" s="64"/>
      <c r="D80" s="64"/>
      <c r="E80" s="64"/>
    </row>
    <row r="81" spans="1:5" ht="16.5" customHeight="1">
      <c r="A81" s="11">
        <v>78</v>
      </c>
      <c r="B81" s="40" t="s">
        <v>151</v>
      </c>
      <c r="C81" s="64"/>
      <c r="D81" s="64"/>
      <c r="E81" s="64"/>
    </row>
    <row r="82" spans="1:5" ht="15.75" customHeight="1">
      <c r="A82" s="11">
        <v>79</v>
      </c>
      <c r="B82" s="40" t="s">
        <v>152</v>
      </c>
      <c r="C82" s="64"/>
      <c r="D82" s="64"/>
      <c r="E82" s="64"/>
    </row>
    <row r="83" spans="1:5" ht="12.75" customHeight="1">
      <c r="A83" s="71" t="s">
        <v>31</v>
      </c>
      <c r="B83" s="71"/>
      <c r="C83" s="71"/>
      <c r="D83" s="71"/>
      <c r="E83" s="71"/>
    </row>
    <row r="84" spans="1:5" ht="25.5">
      <c r="A84" s="11">
        <v>80</v>
      </c>
      <c r="B84" s="40" t="s">
        <v>40</v>
      </c>
      <c r="C84" s="64" t="s">
        <v>42</v>
      </c>
      <c r="D84" s="64" t="s">
        <v>303</v>
      </c>
      <c r="E84" s="64" t="s">
        <v>43</v>
      </c>
    </row>
    <row r="85" spans="1:5" ht="25.5">
      <c r="A85" s="11">
        <v>81</v>
      </c>
      <c r="B85" s="40" t="s">
        <v>278</v>
      </c>
      <c r="C85" s="64"/>
      <c r="D85" s="64"/>
      <c r="E85" s="64"/>
    </row>
    <row r="86" spans="1:5" ht="12.75">
      <c r="A86" s="11">
        <v>82</v>
      </c>
      <c r="B86" s="40" t="s">
        <v>279</v>
      </c>
      <c r="C86" s="64"/>
      <c r="D86" s="64"/>
      <c r="E86" s="64"/>
    </row>
    <row r="87" spans="1:5" ht="25.5" customHeight="1">
      <c r="A87" s="11">
        <v>83</v>
      </c>
      <c r="B87" s="40" t="s">
        <v>280</v>
      </c>
      <c r="C87" s="64"/>
      <c r="D87" s="64"/>
      <c r="E87" s="64"/>
    </row>
    <row r="88" spans="1:5" ht="20.25" customHeight="1">
      <c r="A88" s="11">
        <v>84</v>
      </c>
      <c r="B88" s="40" t="s">
        <v>281</v>
      </c>
      <c r="C88" s="64"/>
      <c r="D88" s="64"/>
      <c r="E88" s="64"/>
    </row>
    <row r="89" spans="1:5" ht="25.5">
      <c r="A89" s="11">
        <v>85</v>
      </c>
      <c r="B89" s="40" t="s">
        <v>41</v>
      </c>
      <c r="C89" s="64"/>
      <c r="D89" s="64"/>
      <c r="E89" s="64"/>
    </row>
    <row r="90" spans="1:5" ht="25.5">
      <c r="A90" s="11">
        <v>86</v>
      </c>
      <c r="B90" s="40" t="s">
        <v>282</v>
      </c>
      <c r="C90" s="64"/>
      <c r="D90" s="64"/>
      <c r="E90" s="64"/>
    </row>
    <row r="91" spans="1:5" ht="27.75" customHeight="1">
      <c r="A91" s="11">
        <v>87</v>
      </c>
      <c r="B91" s="40" t="s">
        <v>283</v>
      </c>
      <c r="C91" s="64"/>
      <c r="D91" s="64"/>
      <c r="E91" s="64"/>
    </row>
    <row r="92" spans="1:5" ht="25.5">
      <c r="A92" s="11">
        <v>88</v>
      </c>
      <c r="B92" s="40" t="s">
        <v>286</v>
      </c>
      <c r="C92" s="64"/>
      <c r="D92" s="64"/>
      <c r="E92" s="64"/>
    </row>
    <row r="93" spans="1:5" ht="12.75" customHeight="1">
      <c r="A93" s="71" t="s">
        <v>32</v>
      </c>
      <c r="B93" s="71"/>
      <c r="C93" s="71"/>
      <c r="D93" s="71"/>
      <c r="E93" s="71"/>
    </row>
    <row r="94" spans="1:5" ht="18.75" customHeight="1">
      <c r="A94" s="11">
        <v>89</v>
      </c>
      <c r="B94" s="40" t="s">
        <v>44</v>
      </c>
      <c r="C94" s="64" t="s">
        <v>46</v>
      </c>
      <c r="D94" s="64" t="s">
        <v>303</v>
      </c>
      <c r="E94" s="64" t="s">
        <v>69</v>
      </c>
    </row>
    <row r="95" spans="1:5" ht="12.75">
      <c r="A95" s="11">
        <v>90</v>
      </c>
      <c r="B95" s="40" t="s">
        <v>45</v>
      </c>
      <c r="C95" s="64"/>
      <c r="D95" s="64"/>
      <c r="E95" s="64"/>
    </row>
    <row r="96" spans="1:5" ht="12.75">
      <c r="A96" s="11">
        <v>91</v>
      </c>
      <c r="B96" s="40" t="s">
        <v>287</v>
      </c>
      <c r="C96" s="64"/>
      <c r="D96" s="64"/>
      <c r="E96" s="64"/>
    </row>
    <row r="97" spans="1:5" ht="25.5">
      <c r="A97" s="11">
        <v>92</v>
      </c>
      <c r="B97" s="40" t="s">
        <v>288</v>
      </c>
      <c r="C97" s="64"/>
      <c r="D97" s="64"/>
      <c r="E97" s="64"/>
    </row>
    <row r="98" spans="1:5" ht="12.75">
      <c r="A98" s="11">
        <v>93</v>
      </c>
      <c r="B98" s="40" t="s">
        <v>289</v>
      </c>
      <c r="C98" s="64"/>
      <c r="D98" s="64"/>
      <c r="E98" s="64"/>
    </row>
    <row r="99" spans="1:5" ht="54.75" customHeight="1">
      <c r="A99" s="11">
        <v>94</v>
      </c>
      <c r="B99" s="40" t="s">
        <v>290</v>
      </c>
      <c r="C99" s="64"/>
      <c r="D99" s="64"/>
      <c r="E99" s="64"/>
    </row>
    <row r="100" spans="1:5" ht="12.75" customHeight="1">
      <c r="A100" s="71" t="s">
        <v>47</v>
      </c>
      <c r="B100" s="71"/>
      <c r="C100" s="71"/>
      <c r="D100" s="71"/>
      <c r="E100" s="71"/>
    </row>
    <row r="101" spans="1:5" ht="12.75" customHeight="1">
      <c r="A101" s="71" t="s">
        <v>48</v>
      </c>
      <c r="B101" s="71"/>
      <c r="C101" s="71"/>
      <c r="D101" s="71"/>
      <c r="E101" s="71"/>
    </row>
    <row r="102" spans="1:5" ht="25.5">
      <c r="A102" s="11">
        <v>95</v>
      </c>
      <c r="B102" s="40" t="s">
        <v>291</v>
      </c>
      <c r="C102" s="64" t="s">
        <v>329</v>
      </c>
      <c r="D102" s="64" t="s">
        <v>303</v>
      </c>
      <c r="E102" s="64" t="s">
        <v>79</v>
      </c>
    </row>
    <row r="103" spans="1:5" ht="25.5">
      <c r="A103" s="11">
        <v>96</v>
      </c>
      <c r="B103" s="40" t="s">
        <v>292</v>
      </c>
      <c r="C103" s="64"/>
      <c r="D103" s="64"/>
      <c r="E103" s="64"/>
    </row>
    <row r="104" spans="1:5" ht="25.5">
      <c r="A104" s="11">
        <v>97</v>
      </c>
      <c r="B104" s="40" t="s">
        <v>293</v>
      </c>
      <c r="C104" s="64"/>
      <c r="D104" s="64"/>
      <c r="E104" s="64"/>
    </row>
    <row r="105" spans="1:5" ht="25.5">
      <c r="A105" s="11">
        <v>98</v>
      </c>
      <c r="B105" s="40" t="s">
        <v>294</v>
      </c>
      <c r="C105" s="64"/>
      <c r="D105" s="64"/>
      <c r="E105" s="64"/>
    </row>
    <row r="106" spans="1:5" ht="25.5">
      <c r="A106" s="11">
        <v>99</v>
      </c>
      <c r="B106" s="40" t="s">
        <v>49</v>
      </c>
      <c r="C106" s="64"/>
      <c r="D106" s="64"/>
      <c r="E106" s="64"/>
    </row>
    <row r="107" spans="1:5" ht="24" customHeight="1">
      <c r="A107" s="11">
        <v>100</v>
      </c>
      <c r="B107" s="40" t="s">
        <v>50</v>
      </c>
      <c r="C107" s="64"/>
      <c r="D107" s="64"/>
      <c r="E107" s="64"/>
    </row>
    <row r="108" spans="1:5" ht="24" customHeight="1">
      <c r="A108" s="11">
        <v>101</v>
      </c>
      <c r="B108" s="40" t="s">
        <v>295</v>
      </c>
      <c r="C108" s="64"/>
      <c r="D108" s="64"/>
      <c r="E108" s="64"/>
    </row>
    <row r="109" spans="1:5" ht="15.75" customHeight="1">
      <c r="A109" s="11">
        <v>102</v>
      </c>
      <c r="B109" s="40" t="s">
        <v>296</v>
      </c>
      <c r="C109" s="64"/>
      <c r="D109" s="64"/>
      <c r="E109" s="64"/>
    </row>
    <row r="110" spans="1:5" ht="13.5" customHeight="1">
      <c r="A110" s="11">
        <v>103</v>
      </c>
      <c r="B110" s="40" t="s">
        <v>51</v>
      </c>
      <c r="C110" s="64"/>
      <c r="D110" s="64"/>
      <c r="E110" s="64"/>
    </row>
    <row r="111" spans="1:5" ht="12.75" customHeight="1">
      <c r="A111" s="71" t="s">
        <v>167</v>
      </c>
      <c r="B111" s="71"/>
      <c r="C111" s="71"/>
      <c r="D111" s="71"/>
      <c r="E111" s="71"/>
    </row>
    <row r="112" spans="1:5" ht="27" customHeight="1">
      <c r="A112" s="11">
        <v>104</v>
      </c>
      <c r="B112" s="40" t="s">
        <v>52</v>
      </c>
      <c r="C112" s="64" t="s">
        <v>329</v>
      </c>
      <c r="D112" s="64" t="s">
        <v>303</v>
      </c>
      <c r="E112" s="64" t="s">
        <v>114</v>
      </c>
    </row>
    <row r="113" spans="1:5" ht="27" customHeight="1">
      <c r="A113" s="11">
        <v>105</v>
      </c>
      <c r="B113" s="40" t="s">
        <v>111</v>
      </c>
      <c r="C113" s="64"/>
      <c r="D113" s="64"/>
      <c r="E113" s="64"/>
    </row>
    <row r="114" spans="1:5" ht="27" customHeight="1">
      <c r="A114" s="11">
        <v>106</v>
      </c>
      <c r="B114" s="40" t="s">
        <v>53</v>
      </c>
      <c r="C114" s="64"/>
      <c r="D114" s="64"/>
      <c r="E114" s="64"/>
    </row>
    <row r="115" spans="1:5" ht="12.75" customHeight="1">
      <c r="A115" s="71" t="s">
        <v>168</v>
      </c>
      <c r="B115" s="71"/>
      <c r="C115" s="71"/>
      <c r="D115" s="71"/>
      <c r="E115" s="71"/>
    </row>
    <row r="116" spans="1:5" ht="30" customHeight="1">
      <c r="A116" s="11">
        <v>107</v>
      </c>
      <c r="B116" s="40" t="s">
        <v>112</v>
      </c>
      <c r="C116" s="64" t="s">
        <v>116</v>
      </c>
      <c r="D116" s="64" t="s">
        <v>303</v>
      </c>
      <c r="E116" s="64" t="s">
        <v>115</v>
      </c>
    </row>
    <row r="117" spans="1:5" ht="30" customHeight="1">
      <c r="A117" s="11">
        <v>108</v>
      </c>
      <c r="B117" s="40" t="s">
        <v>54</v>
      </c>
      <c r="C117" s="64"/>
      <c r="D117" s="64"/>
      <c r="E117" s="64"/>
    </row>
    <row r="118" spans="1:5" ht="30" customHeight="1">
      <c r="A118" s="11">
        <v>109</v>
      </c>
      <c r="B118" s="40" t="s">
        <v>113</v>
      </c>
      <c r="C118" s="64"/>
      <c r="D118" s="64"/>
      <c r="E118" s="64"/>
    </row>
    <row r="119" spans="1:5" ht="20.25" customHeight="1">
      <c r="A119" s="11">
        <v>110</v>
      </c>
      <c r="B119" s="40" t="s">
        <v>55</v>
      </c>
      <c r="C119" s="64"/>
      <c r="D119" s="64"/>
      <c r="E119" s="64"/>
    </row>
    <row r="120" spans="1:5" ht="12.75">
      <c r="A120" s="71" t="s">
        <v>56</v>
      </c>
      <c r="B120" s="71"/>
      <c r="C120" s="71"/>
      <c r="D120" s="71"/>
      <c r="E120" s="71"/>
    </row>
    <row r="121" spans="1:5" ht="12.75">
      <c r="A121" s="71" t="s">
        <v>57</v>
      </c>
      <c r="B121" s="71"/>
      <c r="C121" s="71"/>
      <c r="D121" s="71"/>
      <c r="E121" s="71"/>
    </row>
    <row r="122" spans="1:5" ht="36.75" customHeight="1">
      <c r="A122" s="11">
        <v>111</v>
      </c>
      <c r="B122" s="40" t="s">
        <v>300</v>
      </c>
      <c r="C122" s="64" t="s">
        <v>329</v>
      </c>
      <c r="D122" s="64" t="s">
        <v>303</v>
      </c>
      <c r="E122" s="64" t="s">
        <v>81</v>
      </c>
    </row>
    <row r="123" spans="1:5" ht="36.75" customHeight="1">
      <c r="A123" s="11">
        <v>112</v>
      </c>
      <c r="B123" s="40" t="s">
        <v>301</v>
      </c>
      <c r="C123" s="64"/>
      <c r="D123" s="64"/>
      <c r="E123" s="64"/>
    </row>
    <row r="124" spans="1:5" ht="12.75">
      <c r="A124" s="71" t="s">
        <v>58</v>
      </c>
      <c r="B124" s="71"/>
      <c r="C124" s="71"/>
      <c r="D124" s="71"/>
      <c r="E124" s="71"/>
    </row>
    <row r="125" spans="1:5" ht="38.25">
      <c r="A125" s="11">
        <v>113</v>
      </c>
      <c r="B125" s="40" t="s">
        <v>304</v>
      </c>
      <c r="C125" s="64" t="s">
        <v>329</v>
      </c>
      <c r="D125" s="64" t="s">
        <v>303</v>
      </c>
      <c r="E125" s="64" t="s">
        <v>80</v>
      </c>
    </row>
    <row r="126" spans="1:5" ht="19.5" customHeight="1">
      <c r="A126" s="11">
        <v>114</v>
      </c>
      <c r="B126" s="40" t="s">
        <v>305</v>
      </c>
      <c r="C126" s="64"/>
      <c r="D126" s="64"/>
      <c r="E126" s="64"/>
    </row>
    <row r="127" spans="1:5" ht="18" customHeight="1">
      <c r="A127" s="11">
        <v>115</v>
      </c>
      <c r="B127" s="40" t="s">
        <v>302</v>
      </c>
      <c r="C127" s="64"/>
      <c r="D127" s="64"/>
      <c r="E127" s="64"/>
    </row>
    <row r="128" spans="1:5" ht="25.5">
      <c r="A128" s="11">
        <v>116</v>
      </c>
      <c r="B128" s="40" t="s">
        <v>306</v>
      </c>
      <c r="C128" s="64"/>
      <c r="D128" s="64"/>
      <c r="E128" s="64"/>
    </row>
    <row r="129" spans="1:5" ht="12.75">
      <c r="A129" s="71" t="s">
        <v>59</v>
      </c>
      <c r="B129" s="71"/>
      <c r="C129" s="71"/>
      <c r="D129" s="71"/>
      <c r="E129" s="71"/>
    </row>
    <row r="130" spans="1:5" ht="38.25">
      <c r="A130" s="11">
        <v>117</v>
      </c>
      <c r="B130" s="40" t="s">
        <v>307</v>
      </c>
      <c r="C130" s="64" t="s">
        <v>329</v>
      </c>
      <c r="D130" s="64" t="s">
        <v>303</v>
      </c>
      <c r="E130" s="64" t="s">
        <v>82</v>
      </c>
    </row>
    <row r="131" spans="1:5" ht="12.75">
      <c r="A131" s="11">
        <v>118</v>
      </c>
      <c r="B131" s="40" t="s">
        <v>60</v>
      </c>
      <c r="C131" s="64"/>
      <c r="D131" s="64"/>
      <c r="E131" s="64"/>
    </row>
    <row r="132" spans="1:5" ht="12.75">
      <c r="A132" s="11">
        <v>119</v>
      </c>
      <c r="B132" s="40" t="s">
        <v>61</v>
      </c>
      <c r="C132" s="64"/>
      <c r="D132" s="64"/>
      <c r="E132" s="64"/>
    </row>
    <row r="133" spans="1:5" ht="12.75">
      <c r="A133" s="11">
        <v>120</v>
      </c>
      <c r="B133" s="40" t="s">
        <v>62</v>
      </c>
      <c r="C133" s="64"/>
      <c r="D133" s="64"/>
      <c r="E133" s="64"/>
    </row>
    <row r="134" spans="1:5" ht="12.75">
      <c r="A134" s="11">
        <v>121</v>
      </c>
      <c r="B134" s="40" t="s">
        <v>308</v>
      </c>
      <c r="C134" s="64"/>
      <c r="D134" s="64"/>
      <c r="E134" s="64"/>
    </row>
    <row r="135" spans="1:5" ht="12.75">
      <c r="A135" s="71" t="s">
        <v>120</v>
      </c>
      <c r="B135" s="71"/>
      <c r="C135" s="71"/>
      <c r="D135" s="71"/>
      <c r="E135" s="71"/>
    </row>
    <row r="136" spans="1:5" ht="12.75">
      <c r="A136" s="71" t="s">
        <v>117</v>
      </c>
      <c r="B136" s="71"/>
      <c r="C136" s="71"/>
      <c r="D136" s="71"/>
      <c r="E136" s="71"/>
    </row>
    <row r="137" spans="1:5" ht="25.5" customHeight="1">
      <c r="A137" s="11">
        <v>121</v>
      </c>
      <c r="B137" s="40" t="s">
        <v>130</v>
      </c>
      <c r="C137" s="64" t="s">
        <v>144</v>
      </c>
      <c r="D137" s="64" t="s">
        <v>303</v>
      </c>
      <c r="E137" s="64" t="s">
        <v>70</v>
      </c>
    </row>
    <row r="138" spans="1:5" ht="25.5">
      <c r="A138" s="11">
        <v>122</v>
      </c>
      <c r="B138" s="40" t="s">
        <v>131</v>
      </c>
      <c r="C138" s="64"/>
      <c r="D138" s="64"/>
      <c r="E138" s="64"/>
    </row>
    <row r="139" spans="1:5" ht="39.75" customHeight="1">
      <c r="A139" s="11">
        <v>123</v>
      </c>
      <c r="B139" s="40" t="s">
        <v>132</v>
      </c>
      <c r="C139" s="64"/>
      <c r="D139" s="64"/>
      <c r="E139" s="64"/>
    </row>
    <row r="140" spans="1:5" ht="12.75">
      <c r="A140" s="11">
        <v>125</v>
      </c>
      <c r="B140" s="40" t="s">
        <v>133</v>
      </c>
      <c r="C140" s="64"/>
      <c r="D140" s="64"/>
      <c r="E140" s="64"/>
    </row>
    <row r="141" spans="1:5" ht="15" customHeight="1">
      <c r="A141" s="11">
        <v>126</v>
      </c>
      <c r="B141" s="40" t="s">
        <v>134</v>
      </c>
      <c r="C141" s="64"/>
      <c r="D141" s="64"/>
      <c r="E141" s="64"/>
    </row>
    <row r="142" spans="1:5" ht="25.5">
      <c r="A142" s="11">
        <v>127</v>
      </c>
      <c r="B142" s="40" t="s">
        <v>135</v>
      </c>
      <c r="C142" s="64"/>
      <c r="D142" s="64"/>
      <c r="E142" s="64"/>
    </row>
    <row r="143" spans="1:5" ht="12.75">
      <c r="A143" s="71" t="s">
        <v>118</v>
      </c>
      <c r="B143" s="71"/>
      <c r="C143" s="71"/>
      <c r="D143" s="71"/>
      <c r="E143" s="71"/>
    </row>
    <row r="144" spans="1:5" ht="12.75">
      <c r="A144" s="11">
        <v>128</v>
      </c>
      <c r="B144" s="40" t="s">
        <v>136</v>
      </c>
      <c r="C144" s="64" t="s">
        <v>145</v>
      </c>
      <c r="D144" s="64" t="s">
        <v>303</v>
      </c>
      <c r="E144" s="64" t="s">
        <v>71</v>
      </c>
    </row>
    <row r="145" spans="1:5" ht="25.5">
      <c r="A145" s="11">
        <v>129</v>
      </c>
      <c r="B145" s="40" t="s">
        <v>137</v>
      </c>
      <c r="C145" s="64"/>
      <c r="D145" s="64"/>
      <c r="E145" s="64"/>
    </row>
    <row r="146" spans="1:5" ht="13.5" customHeight="1">
      <c r="A146" s="11">
        <v>130</v>
      </c>
      <c r="B146" s="40" t="s">
        <v>138</v>
      </c>
      <c r="C146" s="64"/>
      <c r="D146" s="64"/>
      <c r="E146" s="64"/>
    </row>
    <row r="147" spans="1:5" ht="25.5">
      <c r="A147" s="11">
        <v>131</v>
      </c>
      <c r="B147" s="40" t="s">
        <v>139</v>
      </c>
      <c r="C147" s="64"/>
      <c r="D147" s="64"/>
      <c r="E147" s="64"/>
    </row>
    <row r="148" spans="1:5" ht="25.5">
      <c r="A148" s="11">
        <v>132</v>
      </c>
      <c r="B148" s="40" t="s">
        <v>140</v>
      </c>
      <c r="C148" s="64"/>
      <c r="D148" s="64"/>
      <c r="E148" s="64"/>
    </row>
    <row r="149" spans="1:5" ht="12.75">
      <c r="A149" s="11">
        <v>133</v>
      </c>
      <c r="B149" s="40" t="s">
        <v>64</v>
      </c>
      <c r="C149" s="64"/>
      <c r="D149" s="64"/>
      <c r="E149" s="64"/>
    </row>
    <row r="150" spans="1:5" ht="25.5">
      <c r="A150" s="11">
        <v>134</v>
      </c>
      <c r="B150" s="40" t="s">
        <v>141</v>
      </c>
      <c r="C150" s="64"/>
      <c r="D150" s="64"/>
      <c r="E150" s="64"/>
    </row>
    <row r="151" spans="1:5" ht="12.75">
      <c r="A151" s="11">
        <v>135</v>
      </c>
      <c r="B151" s="40" t="s">
        <v>142</v>
      </c>
      <c r="C151" s="64"/>
      <c r="D151" s="64"/>
      <c r="E151" s="64"/>
    </row>
    <row r="152" spans="1:5" ht="25.5">
      <c r="A152" s="11">
        <v>136</v>
      </c>
      <c r="B152" s="40" t="s">
        <v>63</v>
      </c>
      <c r="C152" s="64"/>
      <c r="D152" s="64"/>
      <c r="E152" s="64"/>
    </row>
    <row r="153" spans="1:5" ht="12.75">
      <c r="A153" s="11">
        <v>137</v>
      </c>
      <c r="B153" s="40" t="s">
        <v>143</v>
      </c>
      <c r="C153" s="64"/>
      <c r="D153" s="64"/>
      <c r="E153" s="64"/>
    </row>
    <row r="154" spans="1:5" ht="12.75">
      <c r="A154" s="71" t="s">
        <v>119</v>
      </c>
      <c r="B154" s="71"/>
      <c r="C154" s="71"/>
      <c r="D154" s="71"/>
      <c r="E154" s="71"/>
    </row>
    <row r="155" spans="1:5" ht="36.75" customHeight="1">
      <c r="A155" s="11">
        <v>138</v>
      </c>
      <c r="B155" s="40" t="s">
        <v>121</v>
      </c>
      <c r="C155" s="64" t="s">
        <v>146</v>
      </c>
      <c r="D155" s="64" t="s">
        <v>303</v>
      </c>
      <c r="E155" s="64" t="s">
        <v>72</v>
      </c>
    </row>
    <row r="156" spans="1:5" ht="12.75">
      <c r="A156" s="11">
        <v>139</v>
      </c>
      <c r="B156" s="40" t="s">
        <v>65</v>
      </c>
      <c r="C156" s="64"/>
      <c r="D156" s="64"/>
      <c r="E156" s="64"/>
    </row>
    <row r="157" spans="1:5" ht="38.25">
      <c r="A157" s="11">
        <v>140</v>
      </c>
      <c r="B157" s="40" t="s">
        <v>122</v>
      </c>
      <c r="C157" s="64"/>
      <c r="D157" s="64"/>
      <c r="E157" s="64"/>
    </row>
    <row r="158" spans="1:5" ht="12.75">
      <c r="A158" s="11">
        <v>141</v>
      </c>
      <c r="B158" s="40" t="s">
        <v>123</v>
      </c>
      <c r="C158" s="64"/>
      <c r="D158" s="64"/>
      <c r="E158" s="64"/>
    </row>
    <row r="159" spans="1:5" ht="25.5">
      <c r="A159" s="11">
        <v>142</v>
      </c>
      <c r="B159" s="40" t="s">
        <v>124</v>
      </c>
      <c r="C159" s="64"/>
      <c r="D159" s="64"/>
      <c r="E159" s="64"/>
    </row>
    <row r="160" spans="1:5" ht="12.75">
      <c r="A160" s="11">
        <v>143</v>
      </c>
      <c r="B160" s="40" t="s">
        <v>66</v>
      </c>
      <c r="C160" s="64"/>
      <c r="D160" s="64"/>
      <c r="E160" s="64"/>
    </row>
    <row r="161" spans="1:5" ht="25.5">
      <c r="A161" s="11">
        <v>144</v>
      </c>
      <c r="B161" s="40" t="s">
        <v>125</v>
      </c>
      <c r="C161" s="64"/>
      <c r="D161" s="64"/>
      <c r="E161" s="64"/>
    </row>
    <row r="162" spans="1:5" ht="12.75">
      <c r="A162" s="11">
        <v>145</v>
      </c>
      <c r="B162" s="40" t="s">
        <v>126</v>
      </c>
      <c r="C162" s="64"/>
      <c r="D162" s="64"/>
      <c r="E162" s="64"/>
    </row>
    <row r="163" spans="1:5" ht="18.75" customHeight="1">
      <c r="A163" s="11">
        <v>146</v>
      </c>
      <c r="B163" s="40" t="s">
        <v>127</v>
      </c>
      <c r="C163" s="64"/>
      <c r="D163" s="64"/>
      <c r="E163" s="64"/>
    </row>
    <row r="164" spans="1:5" ht="25.5">
      <c r="A164" s="11">
        <v>147</v>
      </c>
      <c r="B164" s="40" t="s">
        <v>128</v>
      </c>
      <c r="C164" s="64"/>
      <c r="D164" s="64"/>
      <c r="E164" s="64"/>
    </row>
    <row r="165" spans="1:5" ht="38.25">
      <c r="A165" s="11">
        <v>148</v>
      </c>
      <c r="B165" s="40" t="s">
        <v>129</v>
      </c>
      <c r="C165" s="64"/>
      <c r="D165" s="64"/>
      <c r="E165" s="64"/>
    </row>
    <row r="166" ht="12.75">
      <c r="B166" s="16"/>
    </row>
    <row r="167" ht="12.75">
      <c r="B167" s="34"/>
    </row>
    <row r="168" ht="12.75">
      <c r="B168" s="34"/>
    </row>
    <row r="169" ht="12.75">
      <c r="B169" s="33"/>
    </row>
    <row r="170" ht="12.75">
      <c r="B170" s="1"/>
    </row>
  </sheetData>
  <mergeCells count="82">
    <mergeCell ref="C75:C82"/>
    <mergeCell ref="D75:D82"/>
    <mergeCell ref="E75:E82"/>
    <mergeCell ref="E102:E110"/>
    <mergeCell ref="C102:C110"/>
    <mergeCell ref="D102:D110"/>
    <mergeCell ref="A101:E101"/>
    <mergeCell ref="A100:E100"/>
    <mergeCell ref="A93:E93"/>
    <mergeCell ref="C94:C99"/>
    <mergeCell ref="D94:D99"/>
    <mergeCell ref="E94:E99"/>
    <mergeCell ref="A6:E6"/>
    <mergeCell ref="E130:E134"/>
    <mergeCell ref="C35:C40"/>
    <mergeCell ref="D35:D40"/>
    <mergeCell ref="E35:E40"/>
    <mergeCell ref="D63:D73"/>
    <mergeCell ref="E63:E73"/>
    <mergeCell ref="C84:C92"/>
    <mergeCell ref="A34:E34"/>
    <mergeCell ref="D84:D92"/>
    <mergeCell ref="A7:E7"/>
    <mergeCell ref="D22:D27"/>
    <mergeCell ref="E8:E20"/>
    <mergeCell ref="C8:C20"/>
    <mergeCell ref="D8:D20"/>
    <mergeCell ref="A21:E21"/>
    <mergeCell ref="C22:C27"/>
    <mergeCell ref="E22:E27"/>
    <mergeCell ref="A3:E3"/>
    <mergeCell ref="A124:E124"/>
    <mergeCell ref="D125:D128"/>
    <mergeCell ref="E125:E128"/>
    <mergeCell ref="C125:C128"/>
    <mergeCell ref="A120:E120"/>
    <mergeCell ref="A121:E121"/>
    <mergeCell ref="A111:E111"/>
    <mergeCell ref="C122:C123"/>
    <mergeCell ref="D122:D123"/>
    <mergeCell ref="A136:E136"/>
    <mergeCell ref="A143:E143"/>
    <mergeCell ref="A154:E154"/>
    <mergeCell ref="C112:C114"/>
    <mergeCell ref="D112:D114"/>
    <mergeCell ref="E112:E114"/>
    <mergeCell ref="A115:E115"/>
    <mergeCell ref="E122:E123"/>
    <mergeCell ref="A129:E129"/>
    <mergeCell ref="C130:C134"/>
    <mergeCell ref="C116:C119"/>
    <mergeCell ref="D116:D119"/>
    <mergeCell ref="E116:E119"/>
    <mergeCell ref="A135:E135"/>
    <mergeCell ref="D130:D134"/>
    <mergeCell ref="C155:C165"/>
    <mergeCell ref="D155:D165"/>
    <mergeCell ref="E155:E165"/>
    <mergeCell ref="C137:C142"/>
    <mergeCell ref="D137:D142"/>
    <mergeCell ref="E137:E142"/>
    <mergeCell ref="C144:C153"/>
    <mergeCell ref="D144:D153"/>
    <mergeCell ref="E144:E153"/>
    <mergeCell ref="A28:E28"/>
    <mergeCell ref="C29:C33"/>
    <mergeCell ref="D29:D33"/>
    <mergeCell ref="E29:E33"/>
    <mergeCell ref="A41:E41"/>
    <mergeCell ref="C42:C54"/>
    <mergeCell ref="D42:D54"/>
    <mergeCell ref="E42:E54"/>
    <mergeCell ref="C63:C73"/>
    <mergeCell ref="E84:E92"/>
    <mergeCell ref="A55:E55"/>
    <mergeCell ref="C57:C61"/>
    <mergeCell ref="D57:D61"/>
    <mergeCell ref="A74:E74"/>
    <mergeCell ref="E57:E61"/>
    <mergeCell ref="A56:E56"/>
    <mergeCell ref="A83:E83"/>
    <mergeCell ref="A62:E62"/>
  </mergeCells>
  <printOptions/>
  <pageMargins left="0.5905511811023623" right="0.5905511811023623" top="0.3937007874015748" bottom="0.3937007874015748" header="0.5118110236220472" footer="0.5118110236220472"/>
  <pageSetup fitToHeight="18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C31" sqref="C31"/>
    </sheetView>
  </sheetViews>
  <sheetFormatPr defaultColWidth="9.00390625" defaultRowHeight="12.75"/>
  <cols>
    <col min="1" max="1" width="37.875" style="2" customWidth="1"/>
    <col min="2" max="2" width="10.125" style="2" customWidth="1"/>
    <col min="3" max="3" width="11.375" style="2" customWidth="1"/>
    <col min="4" max="4" width="11.25390625" style="2" customWidth="1"/>
    <col min="5" max="5" width="13.625" style="2" customWidth="1"/>
    <col min="6" max="6" width="13.875" style="2" customWidth="1"/>
    <col min="7" max="16384" width="9.125" style="2" customWidth="1"/>
  </cols>
  <sheetData>
    <row r="1" s="35" customFormat="1" ht="15.75">
      <c r="F1" s="35" t="s">
        <v>318</v>
      </c>
    </row>
    <row r="2" spans="1:6" s="26" customFormat="1" ht="39.75" customHeight="1">
      <c r="A2" s="77" t="s">
        <v>322</v>
      </c>
      <c r="B2" s="77"/>
      <c r="C2" s="77"/>
      <c r="D2" s="77"/>
      <c r="E2" s="77"/>
      <c r="F2" s="77"/>
    </row>
    <row r="3" spans="1:6" ht="12.75">
      <c r="A3" s="31"/>
      <c r="B3" s="31"/>
      <c r="C3" s="31"/>
      <c r="D3" s="31"/>
      <c r="E3" s="31"/>
      <c r="F3" s="31"/>
    </row>
    <row r="4" spans="1:6" s="25" customFormat="1" ht="25.5">
      <c r="A4" s="24"/>
      <c r="B4" s="24" t="s">
        <v>386</v>
      </c>
      <c r="C4" s="24" t="s">
        <v>367</v>
      </c>
      <c r="D4" s="24" t="s">
        <v>368</v>
      </c>
      <c r="E4" s="24" t="s">
        <v>369</v>
      </c>
      <c r="F4" s="24" t="s">
        <v>370</v>
      </c>
    </row>
    <row r="5" spans="1:6" s="5" customFormat="1" ht="57.75" customHeight="1">
      <c r="A5" s="23" t="s">
        <v>313</v>
      </c>
      <c r="B5" s="53">
        <v>424538</v>
      </c>
      <c r="C5" s="53">
        <v>8588</v>
      </c>
      <c r="D5" s="53">
        <v>53337</v>
      </c>
      <c r="E5" s="53">
        <v>6560</v>
      </c>
      <c r="F5" s="53">
        <v>356053</v>
      </c>
    </row>
    <row r="6" spans="1:6" ht="12.75">
      <c r="A6" s="11">
        <v>2013</v>
      </c>
      <c r="B6" s="28">
        <v>31840</v>
      </c>
      <c r="C6" s="28">
        <v>644</v>
      </c>
      <c r="D6" s="28">
        <v>4000</v>
      </c>
      <c r="E6" s="28">
        <v>492</v>
      </c>
      <c r="F6" s="28">
        <v>26704</v>
      </c>
    </row>
    <row r="7" spans="1:6" ht="12.75">
      <c r="A7" s="11">
        <v>2014</v>
      </c>
      <c r="B7" s="28">
        <v>39481</v>
      </c>
      <c r="C7" s="28">
        <v>799</v>
      </c>
      <c r="D7" s="28">
        <v>4960</v>
      </c>
      <c r="E7" s="28">
        <v>610</v>
      </c>
      <c r="F7" s="28">
        <v>33113</v>
      </c>
    </row>
    <row r="8" spans="1:6" ht="12.75">
      <c r="A8" s="11">
        <v>2015</v>
      </c>
      <c r="B8" s="28">
        <v>139245</v>
      </c>
      <c r="C8" s="28">
        <v>2817</v>
      </c>
      <c r="D8" s="28">
        <v>17495</v>
      </c>
      <c r="E8" s="28">
        <v>2152</v>
      </c>
      <c r="F8" s="28">
        <v>116786</v>
      </c>
    </row>
    <row r="9" spans="1:6" ht="12.75">
      <c r="A9" s="11">
        <v>2016</v>
      </c>
      <c r="B9" s="28">
        <v>132028</v>
      </c>
      <c r="C9" s="28">
        <v>2671</v>
      </c>
      <c r="D9" s="28">
        <v>16588</v>
      </c>
      <c r="E9" s="28">
        <v>2040</v>
      </c>
      <c r="F9" s="28">
        <v>110733</v>
      </c>
    </row>
    <row r="10" spans="1:6" ht="12.75">
      <c r="A10" s="11">
        <v>2017</v>
      </c>
      <c r="B10" s="28">
        <v>81934</v>
      </c>
      <c r="C10" s="28">
        <v>1657</v>
      </c>
      <c r="D10" s="28">
        <v>10294</v>
      </c>
      <c r="E10" s="28">
        <v>1266</v>
      </c>
      <c r="F10" s="28">
        <v>68717</v>
      </c>
    </row>
    <row r="11" spans="1:6" ht="51">
      <c r="A11" s="23" t="s">
        <v>314</v>
      </c>
      <c r="B11" s="53">
        <v>2369774</v>
      </c>
      <c r="C11" s="53">
        <v>468093</v>
      </c>
      <c r="D11" s="53">
        <v>1899489</v>
      </c>
      <c r="E11" s="53">
        <v>2057</v>
      </c>
      <c r="F11" s="53">
        <v>135</v>
      </c>
    </row>
    <row r="12" spans="1:6" ht="12.75">
      <c r="A12" s="11">
        <v>2013</v>
      </c>
      <c r="B12" s="14">
        <v>431299</v>
      </c>
      <c r="C12" s="14">
        <v>85193</v>
      </c>
      <c r="D12" s="14">
        <v>345707</v>
      </c>
      <c r="E12" s="14">
        <v>374</v>
      </c>
      <c r="F12" s="14">
        <v>25</v>
      </c>
    </row>
    <row r="13" spans="1:6" ht="12.75">
      <c r="A13" s="11">
        <v>2014</v>
      </c>
      <c r="B13" s="14">
        <v>462106</v>
      </c>
      <c r="C13" s="14">
        <v>91278</v>
      </c>
      <c r="D13" s="14">
        <v>370400</v>
      </c>
      <c r="E13" s="14">
        <v>401</v>
      </c>
      <c r="F13" s="14">
        <v>26</v>
      </c>
    </row>
    <row r="14" spans="1:6" ht="12.75">
      <c r="A14" s="11">
        <v>2015</v>
      </c>
      <c r="B14" s="14">
        <v>457366</v>
      </c>
      <c r="C14" s="14">
        <v>90342</v>
      </c>
      <c r="D14" s="14">
        <v>366601</v>
      </c>
      <c r="E14" s="14">
        <v>397</v>
      </c>
      <c r="F14" s="14">
        <v>26</v>
      </c>
    </row>
    <row r="15" spans="1:6" ht="12.75">
      <c r="A15" s="11">
        <v>2016</v>
      </c>
      <c r="B15" s="14">
        <v>502392</v>
      </c>
      <c r="C15" s="14">
        <v>99236</v>
      </c>
      <c r="D15" s="14">
        <v>402692</v>
      </c>
      <c r="E15" s="14">
        <v>436</v>
      </c>
      <c r="F15" s="14">
        <v>29</v>
      </c>
    </row>
    <row r="16" spans="1:6" ht="12.75">
      <c r="A16" s="11">
        <v>2017</v>
      </c>
      <c r="B16" s="14">
        <v>516611</v>
      </c>
      <c r="C16" s="14">
        <v>102044</v>
      </c>
      <c r="D16" s="14">
        <v>414089</v>
      </c>
      <c r="E16" s="14">
        <v>449</v>
      </c>
      <c r="F16" s="14">
        <v>29</v>
      </c>
    </row>
    <row r="17" spans="1:6" ht="53.25" customHeight="1">
      <c r="A17" s="29" t="s">
        <v>315</v>
      </c>
      <c r="B17" s="53">
        <v>546892</v>
      </c>
      <c r="C17" s="53">
        <v>34017</v>
      </c>
      <c r="D17" s="53">
        <v>339093</v>
      </c>
      <c r="E17" s="53">
        <v>137931</v>
      </c>
      <c r="F17" s="53">
        <v>35850</v>
      </c>
    </row>
    <row r="18" spans="1:6" ht="12.75">
      <c r="A18" s="6">
        <v>2013</v>
      </c>
      <c r="B18" s="14">
        <v>21876</v>
      </c>
      <c r="C18" s="14">
        <v>1361</v>
      </c>
      <c r="D18" s="14">
        <v>13564</v>
      </c>
      <c r="E18" s="14">
        <v>5517</v>
      </c>
      <c r="F18" s="14">
        <v>1434</v>
      </c>
    </row>
    <row r="19" spans="1:6" ht="12.75">
      <c r="A19" s="6">
        <v>2014</v>
      </c>
      <c r="B19" s="14">
        <v>24610</v>
      </c>
      <c r="C19" s="14">
        <v>1531</v>
      </c>
      <c r="D19" s="14">
        <v>15259</v>
      </c>
      <c r="E19" s="14">
        <v>6207</v>
      </c>
      <c r="F19" s="14">
        <v>1613</v>
      </c>
    </row>
    <row r="20" spans="1:6" ht="12.75">
      <c r="A20" s="6">
        <v>2015</v>
      </c>
      <c r="B20" s="14">
        <v>27891</v>
      </c>
      <c r="C20" s="14">
        <v>1735</v>
      </c>
      <c r="D20" s="14">
        <v>17294</v>
      </c>
      <c r="E20" s="14">
        <v>7034</v>
      </c>
      <c r="F20" s="14">
        <v>1828</v>
      </c>
    </row>
    <row r="21" spans="1:6" ht="12.75">
      <c r="A21" s="6">
        <v>2016</v>
      </c>
      <c r="B21" s="14">
        <v>235164</v>
      </c>
      <c r="C21" s="14">
        <v>14627</v>
      </c>
      <c r="D21" s="14">
        <v>145810</v>
      </c>
      <c r="E21" s="14">
        <v>59310</v>
      </c>
      <c r="F21" s="14">
        <v>15416</v>
      </c>
    </row>
    <row r="22" spans="1:6" ht="12.75">
      <c r="A22" s="6">
        <v>2017</v>
      </c>
      <c r="B22" s="14">
        <v>237351</v>
      </c>
      <c r="C22" s="14">
        <v>14763</v>
      </c>
      <c r="D22" s="14">
        <v>147166</v>
      </c>
      <c r="E22" s="14">
        <v>59863</v>
      </c>
      <c r="F22" s="14">
        <v>15559</v>
      </c>
    </row>
    <row r="23" spans="1:6" ht="63.75">
      <c r="A23" s="23" t="s">
        <v>316</v>
      </c>
      <c r="B23" s="23">
        <v>40000</v>
      </c>
      <c r="C23" s="23">
        <v>7600</v>
      </c>
      <c r="D23" s="23">
        <v>32400</v>
      </c>
      <c r="E23" s="23">
        <v>0</v>
      </c>
      <c r="F23" s="23">
        <v>0</v>
      </c>
    </row>
    <row r="24" spans="1:6" ht="12.75">
      <c r="A24" s="11">
        <v>2013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</row>
    <row r="25" spans="1:6" ht="12.75">
      <c r="A25" s="11">
        <v>2014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</row>
    <row r="26" spans="1:6" ht="12.75">
      <c r="A26" s="11">
        <v>2015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</row>
    <row r="27" spans="1:6" ht="12.75">
      <c r="A27" s="11">
        <v>2016</v>
      </c>
      <c r="B27" s="11">
        <v>20000</v>
      </c>
      <c r="C27" s="11">
        <v>3800</v>
      </c>
      <c r="D27" s="11">
        <v>16200</v>
      </c>
      <c r="E27" s="11">
        <v>0</v>
      </c>
      <c r="F27" s="11">
        <v>0</v>
      </c>
    </row>
    <row r="28" spans="1:6" ht="12.75">
      <c r="A28" s="11">
        <v>2017</v>
      </c>
      <c r="B28" s="11">
        <v>20000</v>
      </c>
      <c r="C28" s="11">
        <v>3800</v>
      </c>
      <c r="D28" s="11">
        <v>16200</v>
      </c>
      <c r="E28" s="11">
        <v>0</v>
      </c>
      <c r="F28" s="11">
        <v>0</v>
      </c>
    </row>
    <row r="29" spans="1:6" ht="63.75">
      <c r="A29" s="23" t="s">
        <v>317</v>
      </c>
      <c r="B29" s="53">
        <v>5276</v>
      </c>
      <c r="C29" s="53">
        <v>476</v>
      </c>
      <c r="D29" s="53">
        <v>4800</v>
      </c>
      <c r="E29" s="53">
        <v>0</v>
      </c>
      <c r="F29" s="53">
        <v>0</v>
      </c>
    </row>
    <row r="30" spans="1:6" ht="12.75">
      <c r="A30" s="6">
        <v>2013</v>
      </c>
      <c r="B30" s="14">
        <v>844</v>
      </c>
      <c r="C30" s="14">
        <v>76</v>
      </c>
      <c r="D30" s="14">
        <v>768</v>
      </c>
      <c r="E30" s="14">
        <v>0</v>
      </c>
      <c r="F30" s="14">
        <v>0</v>
      </c>
    </row>
    <row r="31" spans="1:6" ht="12.75">
      <c r="A31" s="6">
        <v>2014</v>
      </c>
      <c r="B31" s="14">
        <v>897</v>
      </c>
      <c r="C31" s="14">
        <v>81</v>
      </c>
      <c r="D31" s="14">
        <v>816</v>
      </c>
      <c r="E31" s="14">
        <v>0</v>
      </c>
      <c r="F31" s="14">
        <v>0</v>
      </c>
    </row>
    <row r="32" spans="1:6" ht="12.75">
      <c r="A32" s="6">
        <v>2015</v>
      </c>
      <c r="B32" s="14">
        <v>1108</v>
      </c>
      <c r="C32" s="14">
        <v>100</v>
      </c>
      <c r="D32" s="14">
        <v>1008</v>
      </c>
      <c r="E32" s="14">
        <v>0</v>
      </c>
      <c r="F32" s="14">
        <v>0</v>
      </c>
    </row>
    <row r="33" spans="1:6" ht="12.75">
      <c r="A33" s="6">
        <v>2016</v>
      </c>
      <c r="B33" s="14">
        <v>1266</v>
      </c>
      <c r="C33" s="14">
        <v>114</v>
      </c>
      <c r="D33" s="14">
        <v>1152</v>
      </c>
      <c r="E33" s="14">
        <v>0</v>
      </c>
      <c r="F33" s="14">
        <v>0</v>
      </c>
    </row>
    <row r="34" spans="1:6" ht="12.75">
      <c r="A34" s="6">
        <v>2017</v>
      </c>
      <c r="B34" s="14">
        <v>1161</v>
      </c>
      <c r="C34" s="14">
        <v>105</v>
      </c>
      <c r="D34" s="14">
        <v>1056</v>
      </c>
      <c r="E34" s="14">
        <v>0</v>
      </c>
      <c r="F34" s="14">
        <v>0</v>
      </c>
    </row>
    <row r="35" spans="1:6" s="5" customFormat="1" ht="12.75">
      <c r="A35" s="13" t="s">
        <v>371</v>
      </c>
      <c r="B35" s="17">
        <f>B36+B37+B38+B39+B40</f>
        <v>3386479</v>
      </c>
      <c r="C35" s="17">
        <f>C36+C37+C38+C39+C40</f>
        <v>518774</v>
      </c>
      <c r="D35" s="17">
        <f>D36+D37+D38+D39+D40</f>
        <v>2329119</v>
      </c>
      <c r="E35" s="17">
        <f>E36+E37+E38+E39+E40</f>
        <v>146548</v>
      </c>
      <c r="F35" s="17">
        <f>F36+F37+F38+F39+F40</f>
        <v>392038</v>
      </c>
    </row>
    <row r="36" spans="1:6" ht="12.75">
      <c r="A36" s="3">
        <v>2013</v>
      </c>
      <c r="B36" s="28">
        <f>C36+D36+E36+F36</f>
        <v>485859</v>
      </c>
      <c r="C36" s="28">
        <f aca="true" t="shared" si="0" ref="C36:F40">C6+C12+C18+C24+C30</f>
        <v>87274</v>
      </c>
      <c r="D36" s="28">
        <f t="shared" si="0"/>
        <v>364039</v>
      </c>
      <c r="E36" s="28">
        <f t="shared" si="0"/>
        <v>6383</v>
      </c>
      <c r="F36" s="28">
        <f t="shared" si="0"/>
        <v>28163</v>
      </c>
    </row>
    <row r="37" spans="1:6" ht="12.75">
      <c r="A37" s="3">
        <v>2014</v>
      </c>
      <c r="B37" s="28">
        <f>C37+D37+E37+F37</f>
        <v>527094</v>
      </c>
      <c r="C37" s="28">
        <f t="shared" si="0"/>
        <v>93689</v>
      </c>
      <c r="D37" s="28">
        <f t="shared" si="0"/>
        <v>391435</v>
      </c>
      <c r="E37" s="28">
        <f t="shared" si="0"/>
        <v>7218</v>
      </c>
      <c r="F37" s="28">
        <f t="shared" si="0"/>
        <v>34752</v>
      </c>
    </row>
    <row r="38" spans="1:6" ht="12.75">
      <c r="A38" s="3">
        <v>2015</v>
      </c>
      <c r="B38" s="28">
        <f>C38+D38+E38+F38</f>
        <v>625615</v>
      </c>
      <c r="C38" s="28">
        <f t="shared" si="0"/>
        <v>94994</v>
      </c>
      <c r="D38" s="28">
        <f t="shared" si="0"/>
        <v>402398</v>
      </c>
      <c r="E38" s="28">
        <f t="shared" si="0"/>
        <v>9583</v>
      </c>
      <c r="F38" s="28">
        <f t="shared" si="0"/>
        <v>118640</v>
      </c>
    </row>
    <row r="39" spans="1:6" ht="12.75">
      <c r="A39" s="3">
        <v>2016</v>
      </c>
      <c r="B39" s="28">
        <f>C39+D39+E39+F39</f>
        <v>890854</v>
      </c>
      <c r="C39" s="28">
        <f t="shared" si="0"/>
        <v>120448</v>
      </c>
      <c r="D39" s="28">
        <f t="shared" si="0"/>
        <v>582442</v>
      </c>
      <c r="E39" s="28">
        <f t="shared" si="0"/>
        <v>61786</v>
      </c>
      <c r="F39" s="28">
        <f t="shared" si="0"/>
        <v>126178</v>
      </c>
    </row>
    <row r="40" spans="1:6" ht="12.75">
      <c r="A40" s="3">
        <v>2017</v>
      </c>
      <c r="B40" s="28">
        <f>C40+D40+E40+F40</f>
        <v>857057</v>
      </c>
      <c r="C40" s="28">
        <f t="shared" si="0"/>
        <v>122369</v>
      </c>
      <c r="D40" s="28">
        <f t="shared" si="0"/>
        <v>588805</v>
      </c>
      <c r="E40" s="28">
        <f t="shared" si="0"/>
        <v>61578</v>
      </c>
      <c r="F40" s="28">
        <f t="shared" si="0"/>
        <v>84305</v>
      </c>
    </row>
  </sheetData>
  <mergeCells count="1">
    <mergeCell ref="A2:F2"/>
  </mergeCells>
  <printOptions/>
  <pageMargins left="0.7874015748031497" right="0.3937007874015748" top="0.7874015748031497" bottom="0.7874015748031497" header="0.5118110236220472" footer="0.5118110236220472"/>
  <pageSetup fitToHeight="3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SuharevaOR</dc:creator>
  <cp:keywords/>
  <dc:description/>
  <cp:lastModifiedBy>EGPotydanskay</cp:lastModifiedBy>
  <cp:lastPrinted>2012-12-18T10:18:18Z</cp:lastPrinted>
  <dcterms:created xsi:type="dcterms:W3CDTF">2012-11-25T08:06:02Z</dcterms:created>
  <dcterms:modified xsi:type="dcterms:W3CDTF">2013-01-15T03:34:13Z</dcterms:modified>
  <cp:category/>
  <cp:version/>
  <cp:contentType/>
  <cp:contentStatus/>
</cp:coreProperties>
</file>